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5640" activeTab="0"/>
  </bookViews>
  <sheets>
    <sheet name="нпо" sheetId="1" r:id="rId1"/>
    <sheet name="Лист2" sheetId="2" r:id="rId2"/>
    <sheet name="Лист3" sheetId="3" r:id="rId3"/>
  </sheets>
  <definedNames>
    <definedName name="_ftn1" localSheetId="0">'нпо'!$A$79</definedName>
    <definedName name="_ftnref1" localSheetId="0">'нпо'!$BF$1</definedName>
  </definedNames>
  <calcPr fullCalcOnLoad="1"/>
</workbook>
</file>

<file path=xl/sharedStrings.xml><?xml version="1.0" encoding="utf-8"?>
<sst xmlns="http://schemas.openxmlformats.org/spreadsheetml/2006/main" count="514" uniqueCount="116">
  <si>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</si>
  <si>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</si>
  <si>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</si>
  <si>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30 авг. – 5 сент.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</si>
  <si>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</si>
  <si>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</si>
  <si>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</si>
  <si>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</si>
  <si>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</si>
  <si>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</si>
  <si>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</si>
  <si>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>ОП. 00</t>
  </si>
  <si>
    <t xml:space="preserve">Общепрофессиональный  цикл </t>
  </si>
  <si>
    <t>(для НПО)</t>
  </si>
  <si>
    <t>ОП. 01</t>
  </si>
  <si>
    <t>П.00</t>
  </si>
  <si>
    <t xml:space="preserve">Профессиональный цикл </t>
  </si>
  <si>
    <t>ПМ. 00</t>
  </si>
  <si>
    <t>Профессиональные модули</t>
  </si>
  <si>
    <t>УП. 0n</t>
  </si>
  <si>
    <t>ПП. 0n</t>
  </si>
  <si>
    <t>ФК.00</t>
  </si>
  <si>
    <t xml:space="preserve">Физическая культура 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</si>
  <si>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</si>
  <si>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</si>
  <si>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</si>
  <si>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Всего часов в неделю</t>
  </si>
  <si>
    <t>[1] По циклам, разделам, дисциплинам, профессиональным модулям, МДК и практикам и ОПОП в целом</t>
  </si>
  <si>
    <t>сентябрь</t>
  </si>
  <si>
    <t>27 сент - 3 окт</t>
  </si>
  <si>
    <t>октябрь</t>
  </si>
  <si>
    <t>ноябрь</t>
  </si>
  <si>
    <t>29нояб. - 5 дек</t>
  </si>
  <si>
    <t>январь</t>
  </si>
  <si>
    <t>декабрь</t>
  </si>
  <si>
    <t>27 дек - 2 ян</t>
  </si>
  <si>
    <t>31янв-6 фев</t>
  </si>
  <si>
    <t>февраль</t>
  </si>
  <si>
    <t>28фев-6мар</t>
  </si>
  <si>
    <t>март</t>
  </si>
  <si>
    <t>28мар-3апр</t>
  </si>
  <si>
    <t>апрель</t>
  </si>
  <si>
    <t>25апр-1май</t>
  </si>
  <si>
    <t>май</t>
  </si>
  <si>
    <t>30мая-5июн</t>
  </si>
  <si>
    <t>июнь</t>
  </si>
  <si>
    <t>27июн-3июл</t>
  </si>
  <si>
    <t>июль</t>
  </si>
  <si>
    <t>август</t>
  </si>
  <si>
    <t>29авг-4сент</t>
  </si>
  <si>
    <t>всего часов</t>
  </si>
  <si>
    <t>ОД01</t>
  </si>
  <si>
    <t>ОД 02</t>
  </si>
  <si>
    <t>ОД  03</t>
  </si>
  <si>
    <t>ОД 04</t>
  </si>
  <si>
    <t>русский язык</t>
  </si>
  <si>
    <t>Литература</t>
  </si>
  <si>
    <t>иностранный язык</t>
  </si>
  <si>
    <t>история</t>
  </si>
  <si>
    <t>общество</t>
  </si>
  <si>
    <t>химия</t>
  </si>
  <si>
    <t>ОД 05</t>
  </si>
  <si>
    <t>ОД 06</t>
  </si>
  <si>
    <t>ОД 07</t>
  </si>
  <si>
    <t>ОД 08</t>
  </si>
  <si>
    <t>ОД 09</t>
  </si>
  <si>
    <t>Биология</t>
  </si>
  <si>
    <t>ОДП 01.1</t>
  </si>
  <si>
    <t>ОДП 01.3</t>
  </si>
  <si>
    <t>ОДП 01.2</t>
  </si>
  <si>
    <t>ОБЖ</t>
  </si>
  <si>
    <t>математика</t>
  </si>
  <si>
    <t>физика</t>
  </si>
  <si>
    <t>Информатика</t>
  </si>
  <si>
    <t>ОП. 02</t>
  </si>
  <si>
    <t>ОП. 03</t>
  </si>
  <si>
    <t>ОП. 04</t>
  </si>
  <si>
    <t>ОП. 05</t>
  </si>
  <si>
    <t>ОП. 07</t>
  </si>
  <si>
    <t>ОП. 06</t>
  </si>
  <si>
    <t>ПМ. 01</t>
  </si>
  <si>
    <t>МДК.01.01</t>
  </si>
  <si>
    <t>МДК.0102</t>
  </si>
  <si>
    <t>УП. 01</t>
  </si>
  <si>
    <t>ПП. 01</t>
  </si>
  <si>
    <t>ПМ. 02</t>
  </si>
  <si>
    <t>МДК.02 01</t>
  </si>
  <si>
    <t>Курс 1</t>
  </si>
  <si>
    <t>Курс 2</t>
  </si>
  <si>
    <t>Курс 3</t>
  </si>
  <si>
    <t>электротехника</t>
  </si>
  <si>
    <t>охрана труда</t>
  </si>
  <si>
    <t>материаловедение</t>
  </si>
  <si>
    <t>безопас. Жизнед.</t>
  </si>
  <si>
    <t>ИКТ  в проф.</t>
  </si>
  <si>
    <t>экономика отр.</t>
  </si>
  <si>
    <t>черчение</t>
  </si>
  <si>
    <t>Техническое обслуживание</t>
  </si>
  <si>
    <t>Слесарное дело и ТИ</t>
  </si>
  <si>
    <t>2п/г</t>
  </si>
  <si>
    <t>1п/г</t>
  </si>
  <si>
    <t>ДЗ</t>
  </si>
  <si>
    <t>З</t>
  </si>
  <si>
    <t>Э</t>
  </si>
  <si>
    <t>ИА</t>
  </si>
  <si>
    <t>2 п/г</t>
  </si>
  <si>
    <t>па</t>
  </si>
  <si>
    <t>основы технического черчения</t>
  </si>
  <si>
    <t xml:space="preserve">Слесарное дело </t>
  </si>
  <si>
    <t>основы технической механики гидравлики</t>
  </si>
  <si>
    <t>безопасность жизнедеятельности</t>
  </si>
  <si>
    <t>ИКТ в профессиональной деятельности</t>
  </si>
  <si>
    <t>ОП. 08</t>
  </si>
  <si>
    <t>экономика</t>
  </si>
  <si>
    <t>ОП. 09</t>
  </si>
  <si>
    <t>обяз. уч.=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</si>
</sst>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i/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42" applyAlignment="1" applyProtection="1">
      <alignment/>
      <protection/>
    </xf>
    <xf numFmtId="0" fontId="0" fillId="0" borderId="12" xfId="0" applyBorder="1" applyAlignment="1">
      <alignment textRotation="90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>
      <alignment textRotation="90"/>
    </xf>
    <xf numFmtId="0" fontId="2" fillId="0" borderId="15" xfId="0" applyFont="1" applyBorder="1" applyAlignment="1">
      <alignment textRotation="90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8" xfId="0" applyBorder="1" applyAlignment="1">
      <alignment textRotation="90"/>
    </xf>
    <xf numFmtId="0" fontId="6" fillId="0" borderId="18" xfId="0" applyFont="1" applyBorder="1" applyAlignment="1">
      <alignment textRotation="90"/>
    </xf>
    <xf numFmtId="0" fontId="7" fillId="0" borderId="18" xfId="0" applyFont="1" applyBorder="1" applyAlignment="1">
      <alignment textRotation="90"/>
    </xf>
    <xf numFmtId="0" fontId="2" fillId="0" borderId="11" xfId="0" applyFont="1" applyBorder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2" fillId="0" borderId="19" xfId="0" applyFont="1" applyBorder="1" applyAlignment="1">
      <alignment textRotation="90"/>
    </xf>
    <xf numFmtId="0" fontId="1" fillId="0" borderId="0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0" fillId="0" borderId="12" xfId="0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textRotation="90" wrapText="1"/>
    </xf>
    <xf numFmtId="0" fontId="2" fillId="0" borderId="20" xfId="0" applyFont="1" applyBorder="1" applyAlignment="1">
      <alignment/>
    </xf>
    <xf numFmtId="0" fontId="1" fillId="0" borderId="16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0" fontId="2" fillId="0" borderId="20" xfId="0" applyFont="1" applyBorder="1" applyAlignment="1">
      <alignment horizontal="left" wrapText="1" indent="1"/>
    </xf>
    <xf numFmtId="0" fontId="1" fillId="0" borderId="16" xfId="0" applyFont="1" applyBorder="1" applyAlignment="1">
      <alignment wrapText="1" indent="1"/>
    </xf>
    <xf numFmtId="0" fontId="1" fillId="0" borderId="21" xfId="0" applyFont="1" applyBorder="1" applyAlignment="1">
      <alignment horizontal="center" wrapText="1" inden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textRotation="90"/>
    </xf>
    <xf numFmtId="0" fontId="12" fillId="0" borderId="14" xfId="0" applyFont="1" applyBorder="1" applyAlignment="1">
      <alignment textRotation="90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4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0" fillId="0" borderId="24" xfId="0" applyBorder="1" applyAlignment="1">
      <alignment horizontal="center" textRotation="9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20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1" fillId="33" borderId="20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 horizontal="center" wrapText="1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 wrapText="1"/>
    </xf>
    <xf numFmtId="0" fontId="1" fillId="33" borderId="30" xfId="0" applyFont="1" applyFill="1" applyBorder="1" applyAlignment="1">
      <alignment horizontal="center" wrapText="1"/>
    </xf>
    <xf numFmtId="0" fontId="1" fillId="33" borderId="31" xfId="0" applyFont="1" applyFill="1" applyBorder="1" applyAlignment="1">
      <alignment horizontal="center" wrapText="1"/>
    </xf>
    <xf numFmtId="0" fontId="1" fillId="33" borderId="32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 vertical="top" wrapText="1"/>
    </xf>
    <xf numFmtId="0" fontId="1" fillId="33" borderId="34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horizontal="left" wrapText="1" indent="1"/>
    </xf>
    <xf numFmtId="0" fontId="2" fillId="0" borderId="17" xfId="0" applyFont="1" applyBorder="1" applyAlignment="1">
      <alignment horizontal="left" wrapText="1" indent="1"/>
    </xf>
    <xf numFmtId="0" fontId="1" fillId="0" borderId="16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0" fontId="1" fillId="0" borderId="16" xfId="0" applyFont="1" applyBorder="1" applyAlignment="1">
      <alignment horizontal="center" wrapText="1" indent="1"/>
    </xf>
    <xf numFmtId="0" fontId="1" fillId="0" borderId="17" xfId="0" applyFont="1" applyBorder="1" applyAlignment="1">
      <alignment horizont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9"/>
  <sheetViews>
    <sheetView tabSelected="1" zoomScalePageLayoutView="0" workbookViewId="0" topLeftCell="A18">
      <selection activeCell="E39" sqref="E39"/>
    </sheetView>
  </sheetViews>
  <sheetFormatPr defaultColWidth="9.00390625" defaultRowHeight="12.75"/>
  <cols>
    <col min="5" max="5" width="4.625" style="0" customWidth="1"/>
    <col min="6" max="60" width="4.75390625" style="0" customWidth="1"/>
  </cols>
  <sheetData>
    <row r="1" spans="1:60" ht="63.75" customHeight="1">
      <c r="A1" s="106" t="s">
        <v>87</v>
      </c>
      <c r="B1" s="106" t="s">
        <v>0</v>
      </c>
      <c r="C1" s="106" t="s">
        <v>1</v>
      </c>
      <c r="D1" s="106" t="s">
        <v>2</v>
      </c>
      <c r="E1" s="9" t="s">
        <v>3</v>
      </c>
      <c r="F1" s="74" t="s">
        <v>28</v>
      </c>
      <c r="G1" s="75"/>
      <c r="H1" s="76"/>
      <c r="I1" s="15" t="s">
        <v>29</v>
      </c>
      <c r="J1" s="74" t="s">
        <v>30</v>
      </c>
      <c r="K1" s="75"/>
      <c r="L1" s="75"/>
      <c r="M1" s="76"/>
      <c r="N1" s="74" t="s">
        <v>31</v>
      </c>
      <c r="O1" s="75"/>
      <c r="P1" s="75"/>
      <c r="Q1" s="76"/>
      <c r="R1" s="16" t="s">
        <v>32</v>
      </c>
      <c r="S1" s="80" t="s">
        <v>34</v>
      </c>
      <c r="T1" s="80"/>
      <c r="U1" s="80"/>
      <c r="V1" s="22"/>
      <c r="W1" s="8" t="s">
        <v>35</v>
      </c>
      <c r="X1" s="74" t="s">
        <v>33</v>
      </c>
      <c r="Y1" s="75"/>
      <c r="Z1" s="75"/>
      <c r="AA1" s="76"/>
      <c r="AB1" s="14" t="s">
        <v>36</v>
      </c>
      <c r="AC1" s="74" t="s">
        <v>37</v>
      </c>
      <c r="AD1" s="75"/>
      <c r="AE1" s="76"/>
      <c r="AF1" s="14" t="s">
        <v>38</v>
      </c>
      <c r="AG1" s="74" t="s">
        <v>39</v>
      </c>
      <c r="AH1" s="75"/>
      <c r="AI1" s="76"/>
      <c r="AJ1" s="14" t="s">
        <v>40</v>
      </c>
      <c r="AK1" s="77" t="s">
        <v>41</v>
      </c>
      <c r="AL1" s="78"/>
      <c r="AM1" s="79"/>
      <c r="AN1" s="14" t="s">
        <v>42</v>
      </c>
      <c r="AO1" s="77" t="s">
        <v>43</v>
      </c>
      <c r="AP1" s="78"/>
      <c r="AQ1" s="78"/>
      <c r="AR1" s="79"/>
      <c r="AS1" s="14" t="s">
        <v>44</v>
      </c>
      <c r="AT1" s="77" t="s">
        <v>45</v>
      </c>
      <c r="AU1" s="78"/>
      <c r="AV1" s="78"/>
      <c r="AW1" s="79"/>
      <c r="AX1" s="14" t="s">
        <v>46</v>
      </c>
      <c r="AY1" s="77" t="s">
        <v>47</v>
      </c>
      <c r="AZ1" s="78"/>
      <c r="BA1" s="78"/>
      <c r="BB1" s="79"/>
      <c r="BC1" s="77" t="s">
        <v>48</v>
      </c>
      <c r="BD1" s="78"/>
      <c r="BE1" s="78"/>
      <c r="BF1" s="79"/>
      <c r="BG1" s="14" t="s">
        <v>49</v>
      </c>
      <c r="BH1" s="69" t="s">
        <v>50</v>
      </c>
    </row>
    <row r="2" spans="1:60" ht="12.75">
      <c r="A2" s="106"/>
      <c r="B2" s="106"/>
      <c r="C2" s="106"/>
      <c r="D2" s="106"/>
      <c r="E2" s="70" t="s">
        <v>4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69"/>
    </row>
    <row r="3" spans="1:60" ht="12.75" customHeight="1" hidden="1">
      <c r="A3" s="106"/>
      <c r="B3" s="106"/>
      <c r="C3" s="106"/>
      <c r="D3" s="106"/>
      <c r="E3" s="10"/>
      <c r="BH3" s="69"/>
    </row>
    <row r="4" spans="1:60" ht="12.75" customHeight="1" hidden="1">
      <c r="A4" s="106"/>
      <c r="B4" s="106"/>
      <c r="C4" s="106"/>
      <c r="D4" s="106"/>
      <c r="E4" s="10"/>
      <c r="BH4" s="69"/>
    </row>
    <row r="5" spans="1:60" ht="13.5" customHeight="1" hidden="1" thickBot="1">
      <c r="A5" s="106"/>
      <c r="B5" s="106"/>
      <c r="C5" s="106"/>
      <c r="D5" s="106"/>
      <c r="E5" s="10"/>
      <c r="BH5" s="69"/>
    </row>
    <row r="6" spans="1:60" ht="23.25" customHeight="1">
      <c r="A6" s="106"/>
      <c r="B6" s="106"/>
      <c r="C6" s="106"/>
      <c r="D6" s="106"/>
      <c r="E6" s="10">
        <v>35</v>
      </c>
      <c r="F6" s="10">
        <v>36</v>
      </c>
      <c r="G6" s="10">
        <v>37</v>
      </c>
      <c r="H6" s="10">
        <v>38</v>
      </c>
      <c r="I6" s="10">
        <v>39</v>
      </c>
      <c r="J6" s="10">
        <v>40</v>
      </c>
      <c r="K6" s="10">
        <v>41</v>
      </c>
      <c r="L6" s="10">
        <v>42</v>
      </c>
      <c r="M6" s="10">
        <v>43</v>
      </c>
      <c r="N6" s="10">
        <v>44</v>
      </c>
      <c r="O6" s="10">
        <v>45</v>
      </c>
      <c r="P6" s="10">
        <v>46</v>
      </c>
      <c r="Q6" s="10">
        <v>47</v>
      </c>
      <c r="R6" s="10">
        <v>48</v>
      </c>
      <c r="S6" s="10">
        <v>49</v>
      </c>
      <c r="T6" s="10">
        <v>50</v>
      </c>
      <c r="U6" s="10">
        <v>51</v>
      </c>
      <c r="V6" s="45" t="s">
        <v>100</v>
      </c>
      <c r="W6" s="10">
        <v>52</v>
      </c>
      <c r="X6" s="17">
        <v>1</v>
      </c>
      <c r="Y6" s="17">
        <v>2</v>
      </c>
      <c r="Z6" s="17">
        <v>3</v>
      </c>
      <c r="AA6" s="17">
        <v>4</v>
      </c>
      <c r="AB6" s="17">
        <v>5</v>
      </c>
      <c r="AC6" s="17">
        <v>6</v>
      </c>
      <c r="AD6" s="17">
        <v>7</v>
      </c>
      <c r="AE6" s="17">
        <v>8</v>
      </c>
      <c r="AF6" s="17">
        <v>9</v>
      </c>
      <c r="AG6" s="17">
        <v>10</v>
      </c>
      <c r="AH6" s="17">
        <v>11</v>
      </c>
      <c r="AI6" s="17">
        <v>12</v>
      </c>
      <c r="AJ6" s="17">
        <v>13</v>
      </c>
      <c r="AK6" s="17">
        <v>14</v>
      </c>
      <c r="AL6" s="17">
        <v>15</v>
      </c>
      <c r="AM6" s="17">
        <v>16</v>
      </c>
      <c r="AN6" s="17">
        <v>17</v>
      </c>
      <c r="AO6" s="17">
        <v>18</v>
      </c>
      <c r="AP6" s="17">
        <v>19</v>
      </c>
      <c r="AQ6" s="17">
        <v>20</v>
      </c>
      <c r="AR6" s="17">
        <v>21</v>
      </c>
      <c r="AS6" s="17">
        <v>22</v>
      </c>
      <c r="AT6" s="17">
        <v>23</v>
      </c>
      <c r="AU6" s="17">
        <v>24</v>
      </c>
      <c r="AV6" s="44" t="s">
        <v>99</v>
      </c>
      <c r="AW6" s="17">
        <v>25</v>
      </c>
      <c r="AX6" s="17">
        <v>26</v>
      </c>
      <c r="AY6" s="17">
        <v>27</v>
      </c>
      <c r="AZ6" s="17">
        <v>28</v>
      </c>
      <c r="BA6" s="17">
        <v>29</v>
      </c>
      <c r="BB6" s="17">
        <v>30</v>
      </c>
      <c r="BC6" s="17">
        <v>31</v>
      </c>
      <c r="BD6" s="17">
        <v>32</v>
      </c>
      <c r="BE6" s="17">
        <v>33</v>
      </c>
      <c r="BF6" s="17">
        <v>34</v>
      </c>
      <c r="BG6" s="18">
        <v>35</v>
      </c>
      <c r="BH6" s="69"/>
    </row>
    <row r="7" spans="1:60" ht="12.75">
      <c r="A7" s="106"/>
      <c r="B7" s="106"/>
      <c r="C7" s="106"/>
      <c r="D7" s="106"/>
      <c r="E7" s="72" t="s">
        <v>5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69"/>
    </row>
    <row r="8" spans="1:60" ht="14.25" customHeight="1">
      <c r="A8" s="106"/>
      <c r="B8" s="106"/>
      <c r="C8" s="106"/>
      <c r="D8" s="106"/>
      <c r="E8" s="11">
        <v>1</v>
      </c>
      <c r="F8" s="11">
        <v>2</v>
      </c>
      <c r="G8" s="11">
        <v>3</v>
      </c>
      <c r="H8" s="11">
        <v>4</v>
      </c>
      <c r="I8" s="11">
        <v>5</v>
      </c>
      <c r="J8" s="11">
        <v>6</v>
      </c>
      <c r="K8" s="11">
        <v>7</v>
      </c>
      <c r="L8" s="11">
        <v>8</v>
      </c>
      <c r="M8" s="11">
        <v>9</v>
      </c>
      <c r="N8" s="11">
        <v>10</v>
      </c>
      <c r="O8" s="11">
        <v>11</v>
      </c>
      <c r="P8" s="11">
        <v>12</v>
      </c>
      <c r="Q8" s="11">
        <v>13</v>
      </c>
      <c r="R8" s="11">
        <v>14</v>
      </c>
      <c r="S8" s="11">
        <v>15</v>
      </c>
      <c r="T8" s="11">
        <v>16</v>
      </c>
      <c r="U8" s="11">
        <v>17</v>
      </c>
      <c r="V8" s="11"/>
      <c r="W8" s="11">
        <v>18</v>
      </c>
      <c r="X8" s="11">
        <v>19</v>
      </c>
      <c r="Y8" s="11">
        <v>20</v>
      </c>
      <c r="Z8" s="11">
        <v>21</v>
      </c>
      <c r="AA8" s="11">
        <v>22</v>
      </c>
      <c r="AB8" s="11">
        <v>23</v>
      </c>
      <c r="AC8" s="11">
        <v>24</v>
      </c>
      <c r="AD8" s="11">
        <v>25</v>
      </c>
      <c r="AE8" s="11">
        <v>26</v>
      </c>
      <c r="AF8" s="11">
        <v>27</v>
      </c>
      <c r="AG8" s="11">
        <v>28</v>
      </c>
      <c r="AH8" s="11">
        <v>29</v>
      </c>
      <c r="AI8" s="11">
        <v>30</v>
      </c>
      <c r="AJ8" s="11">
        <v>31</v>
      </c>
      <c r="AK8" s="11">
        <v>32</v>
      </c>
      <c r="AL8" s="11">
        <v>33</v>
      </c>
      <c r="AM8" s="11">
        <v>34</v>
      </c>
      <c r="AN8" s="11">
        <v>35</v>
      </c>
      <c r="AO8" s="11">
        <v>36</v>
      </c>
      <c r="AP8" s="11">
        <v>37</v>
      </c>
      <c r="AQ8" s="11">
        <v>38</v>
      </c>
      <c r="AR8" s="11">
        <v>39</v>
      </c>
      <c r="AS8" s="11">
        <v>40</v>
      </c>
      <c r="AT8" s="11">
        <v>41</v>
      </c>
      <c r="AU8" s="11">
        <v>42</v>
      </c>
      <c r="AV8" s="11"/>
      <c r="AW8" s="11">
        <v>43</v>
      </c>
      <c r="AX8" s="11">
        <v>44</v>
      </c>
      <c r="AY8" s="11">
        <v>45</v>
      </c>
      <c r="AZ8" s="11">
        <v>46</v>
      </c>
      <c r="BA8" s="11">
        <v>47</v>
      </c>
      <c r="BB8" s="11">
        <v>48</v>
      </c>
      <c r="BC8" s="11">
        <v>49</v>
      </c>
      <c r="BD8" s="11">
        <v>50</v>
      </c>
      <c r="BE8" s="11">
        <v>51</v>
      </c>
      <c r="BF8" s="11">
        <v>52</v>
      </c>
      <c r="BG8" s="19">
        <v>53</v>
      </c>
      <c r="BH8" s="69"/>
    </row>
    <row r="9" spans="1:60" ht="13.5" thickBot="1">
      <c r="A9" s="20"/>
      <c r="B9" s="84" t="s">
        <v>7</v>
      </c>
      <c r="C9" s="86" t="s">
        <v>8</v>
      </c>
      <c r="D9" s="1" t="s">
        <v>9</v>
      </c>
      <c r="E9" s="36">
        <f>E11+E13+E15+E17+E19+E21+E23+E25+E27+E29+E31+E33</f>
        <v>26</v>
      </c>
      <c r="F9" s="36">
        <f aca="true" t="shared" si="0" ref="F9:U9">F11+F13+F15+F17+F19+F21+F23+F25+F27+F29+F31+F33</f>
        <v>26</v>
      </c>
      <c r="G9" s="36">
        <f t="shared" si="0"/>
        <v>26</v>
      </c>
      <c r="H9" s="36">
        <f t="shared" si="0"/>
        <v>26</v>
      </c>
      <c r="I9" s="36">
        <f t="shared" si="0"/>
        <v>26</v>
      </c>
      <c r="J9" s="36">
        <f t="shared" si="0"/>
        <v>26</v>
      </c>
      <c r="K9" s="36">
        <f t="shared" si="0"/>
        <v>27</v>
      </c>
      <c r="L9" s="36">
        <f t="shared" si="0"/>
        <v>27</v>
      </c>
      <c r="M9" s="36">
        <f t="shared" si="0"/>
        <v>27</v>
      </c>
      <c r="N9" s="36">
        <f t="shared" si="0"/>
        <v>27</v>
      </c>
      <c r="O9" s="36">
        <f t="shared" si="0"/>
        <v>27</v>
      </c>
      <c r="P9" s="36">
        <f t="shared" si="0"/>
        <v>27</v>
      </c>
      <c r="Q9" s="36">
        <f t="shared" si="0"/>
        <v>27</v>
      </c>
      <c r="R9" s="36">
        <f t="shared" si="0"/>
        <v>27</v>
      </c>
      <c r="S9" s="36">
        <f t="shared" si="0"/>
        <v>25</v>
      </c>
      <c r="T9" s="36">
        <f t="shared" si="0"/>
        <v>19</v>
      </c>
      <c r="U9" s="36">
        <f t="shared" si="0"/>
        <v>20</v>
      </c>
      <c r="V9" s="36">
        <f>V11+V13+V15+V17+V21+V25+V27+V29+V31+V33</f>
        <v>436</v>
      </c>
      <c r="W9" s="36"/>
      <c r="X9" s="36"/>
      <c r="Y9" s="36">
        <f>Y11+Y13+Y15+Y17+Y19+Y21+Y23+Y25+Y27+Y29+Y31+Y33</f>
        <v>26</v>
      </c>
      <c r="Z9" s="36">
        <f aca="true" t="shared" si="1" ref="Z9:AS9">Z11+Z13+Z15+Z17+Z19+Z21+Z23+Z25+Z27+Z29+Z31+Z33</f>
        <v>26</v>
      </c>
      <c r="AA9" s="36">
        <f t="shared" si="1"/>
        <v>25</v>
      </c>
      <c r="AB9" s="36">
        <f t="shared" si="1"/>
        <v>23</v>
      </c>
      <c r="AC9" s="36">
        <f t="shared" si="1"/>
        <v>24</v>
      </c>
      <c r="AD9" s="36">
        <f t="shared" si="1"/>
        <v>24</v>
      </c>
      <c r="AE9" s="36">
        <f t="shared" si="1"/>
        <v>24</v>
      </c>
      <c r="AF9" s="36">
        <f t="shared" si="1"/>
        <v>23</v>
      </c>
      <c r="AG9" s="36">
        <f t="shared" si="1"/>
        <v>23</v>
      </c>
      <c r="AH9" s="36">
        <f t="shared" si="1"/>
        <v>24</v>
      </c>
      <c r="AI9" s="36">
        <f t="shared" si="1"/>
        <v>24</v>
      </c>
      <c r="AJ9" s="36">
        <f t="shared" si="1"/>
        <v>24</v>
      </c>
      <c r="AK9" s="36">
        <f t="shared" si="1"/>
        <v>24</v>
      </c>
      <c r="AL9" s="36">
        <f t="shared" si="1"/>
        <v>25</v>
      </c>
      <c r="AM9" s="36">
        <f t="shared" si="1"/>
        <v>25</v>
      </c>
      <c r="AN9" s="36">
        <f t="shared" si="1"/>
        <v>25</v>
      </c>
      <c r="AO9" s="36">
        <f t="shared" si="1"/>
        <v>23</v>
      </c>
      <c r="AP9" s="36">
        <f t="shared" si="1"/>
        <v>24</v>
      </c>
      <c r="AQ9" s="36">
        <f t="shared" si="1"/>
        <v>24</v>
      </c>
      <c r="AR9" s="36">
        <f t="shared" si="1"/>
        <v>24</v>
      </c>
      <c r="AS9" s="36">
        <f t="shared" si="1"/>
        <v>23</v>
      </c>
      <c r="AT9" s="2"/>
      <c r="AU9" s="2"/>
      <c r="AV9" s="49">
        <f>SUM(Y9:AU9)</f>
        <v>507</v>
      </c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49">
        <f>V9+AV9</f>
        <v>943</v>
      </c>
    </row>
    <row r="10" spans="1:60" ht="13.5" thickBot="1">
      <c r="A10" s="20"/>
      <c r="B10" s="85"/>
      <c r="C10" s="87"/>
      <c r="D10" s="1" t="s">
        <v>10</v>
      </c>
      <c r="E10" s="36">
        <f>E12+E14+E16+E18+E20+E22+E24+E26+E28+E30+E32+E34</f>
        <v>14</v>
      </c>
      <c r="F10" s="36">
        <f aca="true" t="shared" si="2" ref="F10:U10">F12+F14+F16+F18+F20+F22+F24+F26+F28+F30+F32+F34</f>
        <v>12</v>
      </c>
      <c r="G10" s="36">
        <f t="shared" si="2"/>
        <v>13</v>
      </c>
      <c r="H10" s="36">
        <f t="shared" si="2"/>
        <v>12</v>
      </c>
      <c r="I10" s="36">
        <f t="shared" si="2"/>
        <v>11</v>
      </c>
      <c r="J10" s="36">
        <f t="shared" si="2"/>
        <v>14</v>
      </c>
      <c r="K10" s="36">
        <f t="shared" si="2"/>
        <v>13</v>
      </c>
      <c r="L10" s="36">
        <f t="shared" si="2"/>
        <v>13</v>
      </c>
      <c r="M10" s="36">
        <f t="shared" si="2"/>
        <v>13</v>
      </c>
      <c r="N10" s="36">
        <f t="shared" si="2"/>
        <v>12</v>
      </c>
      <c r="O10" s="36">
        <f t="shared" si="2"/>
        <v>13</v>
      </c>
      <c r="P10" s="36">
        <f t="shared" si="2"/>
        <v>13</v>
      </c>
      <c r="Q10" s="36">
        <f t="shared" si="2"/>
        <v>15</v>
      </c>
      <c r="R10" s="36">
        <f t="shared" si="2"/>
        <v>15</v>
      </c>
      <c r="S10" s="36">
        <f t="shared" si="2"/>
        <v>14</v>
      </c>
      <c r="T10" s="36">
        <f t="shared" si="2"/>
        <v>18</v>
      </c>
      <c r="U10" s="36">
        <f t="shared" si="2"/>
        <v>17</v>
      </c>
      <c r="V10" s="36">
        <f>V12+V14+V16+V18+V22+V26+V28+V30+V32+V34</f>
        <v>232</v>
      </c>
      <c r="W10" s="36"/>
      <c r="X10" s="36"/>
      <c r="Y10" s="36">
        <f>Y12+Y14+Y16+Y18+Y20+Y22+Y24+Y26+Y28+Y30+Y32+Y34</f>
        <v>15</v>
      </c>
      <c r="Z10" s="36">
        <f aca="true" t="shared" si="3" ref="Z10:AS10">Z12+Z14+Z16+Z18+Z20+Z22+Z24+Z26+Z28+Z30+Z32+Z34</f>
        <v>12</v>
      </c>
      <c r="AA10" s="36">
        <f t="shared" si="3"/>
        <v>12</v>
      </c>
      <c r="AB10" s="36">
        <f t="shared" si="3"/>
        <v>13</v>
      </c>
      <c r="AC10" s="36">
        <f t="shared" si="3"/>
        <v>12</v>
      </c>
      <c r="AD10" s="36">
        <f t="shared" si="3"/>
        <v>13</v>
      </c>
      <c r="AE10" s="36">
        <f t="shared" si="3"/>
        <v>12</v>
      </c>
      <c r="AF10" s="36">
        <f t="shared" si="3"/>
        <v>13</v>
      </c>
      <c r="AG10" s="36">
        <f t="shared" si="3"/>
        <v>12</v>
      </c>
      <c r="AH10" s="36">
        <f t="shared" si="3"/>
        <v>13</v>
      </c>
      <c r="AI10" s="36">
        <f t="shared" si="3"/>
        <v>12</v>
      </c>
      <c r="AJ10" s="36">
        <f t="shared" si="3"/>
        <v>17</v>
      </c>
      <c r="AK10" s="36">
        <f t="shared" si="3"/>
        <v>15</v>
      </c>
      <c r="AL10" s="36">
        <f t="shared" si="3"/>
        <v>16</v>
      </c>
      <c r="AM10" s="36">
        <f t="shared" si="3"/>
        <v>16</v>
      </c>
      <c r="AN10" s="36">
        <f t="shared" si="3"/>
        <v>13</v>
      </c>
      <c r="AO10" s="36">
        <f t="shared" si="3"/>
        <v>15</v>
      </c>
      <c r="AP10" s="36">
        <f t="shared" si="3"/>
        <v>13</v>
      </c>
      <c r="AQ10" s="36">
        <f t="shared" si="3"/>
        <v>10</v>
      </c>
      <c r="AR10" s="36">
        <f t="shared" si="3"/>
        <v>12</v>
      </c>
      <c r="AS10" s="36">
        <f t="shared" si="3"/>
        <v>11</v>
      </c>
      <c r="AT10" s="50"/>
      <c r="AU10" s="2"/>
      <c r="AV10" s="49">
        <v>294</v>
      </c>
      <c r="AW10" s="40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49">
        <f>V10+AV10</f>
        <v>526</v>
      </c>
    </row>
    <row r="11" spans="1:60" ht="20.25" thickBot="1">
      <c r="A11" s="20"/>
      <c r="B11" s="61" t="s">
        <v>51</v>
      </c>
      <c r="C11" s="31" t="s">
        <v>55</v>
      </c>
      <c r="D11" s="3" t="s">
        <v>9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1">
        <v>17</v>
      </c>
      <c r="W11" s="4">
        <v>0</v>
      </c>
      <c r="X11" s="4">
        <v>0</v>
      </c>
      <c r="Y11" s="4">
        <v>2</v>
      </c>
      <c r="Z11" s="4">
        <v>2</v>
      </c>
      <c r="AA11" s="4">
        <v>1</v>
      </c>
      <c r="AB11" s="4">
        <v>1</v>
      </c>
      <c r="AC11" s="4">
        <v>1</v>
      </c>
      <c r="AD11" s="4">
        <v>1</v>
      </c>
      <c r="AE11" s="4">
        <v>1</v>
      </c>
      <c r="AF11" s="4">
        <v>1</v>
      </c>
      <c r="AG11" s="4">
        <v>1</v>
      </c>
      <c r="AH11" s="4">
        <v>1</v>
      </c>
      <c r="AI11" s="4">
        <v>1</v>
      </c>
      <c r="AJ11" s="4">
        <v>1</v>
      </c>
      <c r="AK11" s="4">
        <v>1</v>
      </c>
      <c r="AL11" s="4">
        <v>1</v>
      </c>
      <c r="AM11" s="4">
        <v>1</v>
      </c>
      <c r="AN11" s="4">
        <v>1</v>
      </c>
      <c r="AO11" s="4">
        <v>1</v>
      </c>
      <c r="AP11" s="4">
        <v>1</v>
      </c>
      <c r="AQ11" s="4">
        <v>1</v>
      </c>
      <c r="AR11" s="4">
        <v>1</v>
      </c>
      <c r="AS11" s="4">
        <v>1</v>
      </c>
      <c r="AT11" s="4"/>
      <c r="AU11" s="4"/>
      <c r="AV11" s="48">
        <v>23</v>
      </c>
      <c r="AW11" s="104" t="s">
        <v>101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1">
        <f>V11+AV11</f>
        <v>40</v>
      </c>
    </row>
    <row r="12" spans="1:60" ht="13.5" thickBot="1">
      <c r="A12" s="20"/>
      <c r="B12" s="62"/>
      <c r="C12" s="26"/>
      <c r="D12" s="32" t="s">
        <v>10</v>
      </c>
      <c r="E12" s="4"/>
      <c r="F12" s="4">
        <v>1</v>
      </c>
      <c r="G12" s="4"/>
      <c r="H12" s="4">
        <v>1</v>
      </c>
      <c r="I12" s="4"/>
      <c r="J12" s="4">
        <v>1</v>
      </c>
      <c r="K12" s="4"/>
      <c r="L12" s="4">
        <v>1</v>
      </c>
      <c r="M12" s="4"/>
      <c r="N12" s="4">
        <v>1</v>
      </c>
      <c r="O12" s="4"/>
      <c r="P12" s="4">
        <v>1</v>
      </c>
      <c r="Q12" s="4"/>
      <c r="R12" s="4">
        <v>1</v>
      </c>
      <c r="S12" s="4"/>
      <c r="T12" s="4">
        <v>1</v>
      </c>
      <c r="U12" s="4"/>
      <c r="V12" s="4">
        <v>8</v>
      </c>
      <c r="W12" s="4">
        <v>0</v>
      </c>
      <c r="X12" s="4">
        <v>0</v>
      </c>
      <c r="Y12" s="4">
        <v>1</v>
      </c>
      <c r="Z12" s="4"/>
      <c r="AA12" s="4">
        <v>1</v>
      </c>
      <c r="AB12" s="4"/>
      <c r="AC12" s="4">
        <v>1</v>
      </c>
      <c r="AD12" s="4"/>
      <c r="AE12" s="4">
        <v>1</v>
      </c>
      <c r="AF12" s="4"/>
      <c r="AG12" s="4">
        <v>1</v>
      </c>
      <c r="AH12" s="4"/>
      <c r="AI12" s="4">
        <v>1</v>
      </c>
      <c r="AJ12" s="4"/>
      <c r="AK12" s="4">
        <v>1</v>
      </c>
      <c r="AL12" s="4"/>
      <c r="AM12" s="4">
        <v>1</v>
      </c>
      <c r="AN12" s="4">
        <v>1</v>
      </c>
      <c r="AO12" s="4">
        <v>1</v>
      </c>
      <c r="AP12" s="4">
        <v>1</v>
      </c>
      <c r="AQ12" s="4">
        <v>1</v>
      </c>
      <c r="AR12" s="4"/>
      <c r="AS12" s="4"/>
      <c r="AT12" s="4"/>
      <c r="AU12" s="4"/>
      <c r="AV12" s="46">
        <f aca="true" t="shared" si="4" ref="AV12:AV18">SUM(Y12:AU12)</f>
        <v>12</v>
      </c>
      <c r="AW12" s="105"/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1">
        <f aca="true" t="shared" si="5" ref="BH12:BH76">V12+AV12</f>
        <v>20</v>
      </c>
    </row>
    <row r="13" spans="1:60" ht="13.5" thickBot="1">
      <c r="A13" s="20"/>
      <c r="B13" s="61" t="s">
        <v>52</v>
      </c>
      <c r="C13" s="31" t="s">
        <v>56</v>
      </c>
      <c r="D13" s="3" t="s">
        <v>9</v>
      </c>
      <c r="E13" s="4">
        <v>3</v>
      </c>
      <c r="F13" s="4">
        <v>3</v>
      </c>
      <c r="G13" s="4">
        <v>3</v>
      </c>
      <c r="H13" s="4">
        <v>3</v>
      </c>
      <c r="I13" s="4">
        <v>3</v>
      </c>
      <c r="J13" s="4">
        <v>3</v>
      </c>
      <c r="K13" s="4">
        <v>4</v>
      </c>
      <c r="L13" s="4">
        <v>4</v>
      </c>
      <c r="M13" s="4">
        <v>4</v>
      </c>
      <c r="N13" s="4">
        <v>4</v>
      </c>
      <c r="O13" s="4">
        <v>4</v>
      </c>
      <c r="P13" s="4">
        <v>4</v>
      </c>
      <c r="Q13" s="4">
        <v>4</v>
      </c>
      <c r="R13" s="4">
        <v>4</v>
      </c>
      <c r="S13" s="4">
        <v>4</v>
      </c>
      <c r="T13" s="4">
        <v>4</v>
      </c>
      <c r="U13" s="4">
        <v>4</v>
      </c>
      <c r="V13" s="41">
        <f aca="true" t="shared" si="6" ref="V13:V18">SUM(E13:U13)</f>
        <v>62</v>
      </c>
      <c r="W13" s="4">
        <v>0</v>
      </c>
      <c r="X13" s="4">
        <v>0</v>
      </c>
      <c r="Y13" s="4">
        <v>3</v>
      </c>
      <c r="Z13" s="4">
        <v>3</v>
      </c>
      <c r="AA13" s="4">
        <v>3</v>
      </c>
      <c r="AB13" s="4">
        <v>3</v>
      </c>
      <c r="AC13" s="4">
        <v>4</v>
      </c>
      <c r="AD13" s="4">
        <v>4</v>
      </c>
      <c r="AE13" s="4">
        <v>4</v>
      </c>
      <c r="AF13" s="4">
        <v>3</v>
      </c>
      <c r="AG13" s="4">
        <v>3</v>
      </c>
      <c r="AH13" s="4">
        <v>3</v>
      </c>
      <c r="AI13" s="4">
        <v>3</v>
      </c>
      <c r="AJ13" s="4">
        <v>3</v>
      </c>
      <c r="AK13" s="4">
        <v>3</v>
      </c>
      <c r="AL13" s="4">
        <v>3</v>
      </c>
      <c r="AM13" s="4">
        <v>3</v>
      </c>
      <c r="AN13" s="4">
        <v>3</v>
      </c>
      <c r="AO13" s="4">
        <v>3</v>
      </c>
      <c r="AP13" s="4">
        <v>4</v>
      </c>
      <c r="AQ13" s="4">
        <v>4</v>
      </c>
      <c r="AR13" s="4">
        <v>4</v>
      </c>
      <c r="AS13" s="4"/>
      <c r="AT13" s="4"/>
      <c r="AU13" s="4"/>
      <c r="AV13" s="48">
        <f t="shared" si="4"/>
        <v>66</v>
      </c>
      <c r="AW13" s="47"/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1">
        <f t="shared" si="5"/>
        <v>128</v>
      </c>
    </row>
    <row r="14" spans="1:60" ht="13.5" thickBot="1">
      <c r="A14" s="20"/>
      <c r="B14" s="62"/>
      <c r="C14" s="26"/>
      <c r="D14" s="32" t="s">
        <v>10</v>
      </c>
      <c r="E14" s="4">
        <v>2</v>
      </c>
      <c r="F14" s="4">
        <v>2</v>
      </c>
      <c r="G14" s="4">
        <v>3</v>
      </c>
      <c r="H14" s="4">
        <v>2</v>
      </c>
      <c r="I14" s="4">
        <v>2</v>
      </c>
      <c r="J14" s="4">
        <v>2</v>
      </c>
      <c r="K14" s="4">
        <v>2</v>
      </c>
      <c r="L14" s="4">
        <v>2</v>
      </c>
      <c r="M14" s="4">
        <v>2</v>
      </c>
      <c r="N14" s="4">
        <v>2</v>
      </c>
      <c r="O14" s="4">
        <v>2</v>
      </c>
      <c r="P14" s="4">
        <v>3</v>
      </c>
      <c r="Q14" s="4">
        <v>2</v>
      </c>
      <c r="R14" s="4">
        <v>2</v>
      </c>
      <c r="S14" s="4">
        <v>2</v>
      </c>
      <c r="T14" s="4">
        <v>2</v>
      </c>
      <c r="U14" s="4">
        <v>2</v>
      </c>
      <c r="V14" s="4">
        <f t="shared" si="6"/>
        <v>36</v>
      </c>
      <c r="W14" s="4">
        <v>0</v>
      </c>
      <c r="X14" s="4">
        <v>0</v>
      </c>
      <c r="Y14" s="4">
        <v>4</v>
      </c>
      <c r="Z14" s="4">
        <v>2</v>
      </c>
      <c r="AA14" s="4">
        <v>2</v>
      </c>
      <c r="AB14" s="4">
        <v>2</v>
      </c>
      <c r="AC14" s="4">
        <v>2</v>
      </c>
      <c r="AD14" s="4">
        <v>2</v>
      </c>
      <c r="AE14" s="4">
        <v>2</v>
      </c>
      <c r="AF14" s="4">
        <v>2</v>
      </c>
      <c r="AG14" s="4">
        <v>2</v>
      </c>
      <c r="AH14" s="4">
        <v>2</v>
      </c>
      <c r="AI14" s="4">
        <v>2</v>
      </c>
      <c r="AJ14" s="4">
        <v>2</v>
      </c>
      <c r="AK14" s="4">
        <v>2</v>
      </c>
      <c r="AL14" s="4">
        <v>2</v>
      </c>
      <c r="AM14" s="4">
        <v>2</v>
      </c>
      <c r="AN14" s="4">
        <v>2</v>
      </c>
      <c r="AO14" s="4">
        <v>2</v>
      </c>
      <c r="AP14" s="4">
        <v>2</v>
      </c>
      <c r="AQ14" s="4">
        <v>2</v>
      </c>
      <c r="AR14" s="4">
        <v>2</v>
      </c>
      <c r="AS14" s="4">
        <v>2</v>
      </c>
      <c r="AT14" s="4"/>
      <c r="AU14" s="4"/>
      <c r="AV14" s="46">
        <f t="shared" si="4"/>
        <v>44</v>
      </c>
      <c r="AW14" s="25">
        <v>44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1">
        <f t="shared" si="5"/>
        <v>80</v>
      </c>
    </row>
    <row r="15" spans="1:60" ht="20.25" thickBot="1">
      <c r="A15" s="20"/>
      <c r="B15" s="61" t="s">
        <v>53</v>
      </c>
      <c r="C15" s="28" t="s">
        <v>57</v>
      </c>
      <c r="D15" s="3" t="s">
        <v>9</v>
      </c>
      <c r="E15" s="4">
        <v>2</v>
      </c>
      <c r="F15" s="4">
        <v>2</v>
      </c>
      <c r="G15" s="4">
        <v>2</v>
      </c>
      <c r="H15" s="4">
        <v>2</v>
      </c>
      <c r="I15" s="4">
        <v>2</v>
      </c>
      <c r="J15" s="4">
        <v>2</v>
      </c>
      <c r="K15" s="4">
        <v>2</v>
      </c>
      <c r="L15" s="4">
        <v>2</v>
      </c>
      <c r="M15" s="4">
        <v>2</v>
      </c>
      <c r="N15" s="4">
        <v>2</v>
      </c>
      <c r="O15" s="4">
        <v>2</v>
      </c>
      <c r="P15" s="4">
        <v>2</v>
      </c>
      <c r="Q15" s="4">
        <v>2</v>
      </c>
      <c r="R15" s="4">
        <v>2</v>
      </c>
      <c r="S15" s="4">
        <v>2</v>
      </c>
      <c r="T15" s="4">
        <v>2</v>
      </c>
      <c r="U15" s="4">
        <v>2</v>
      </c>
      <c r="V15" s="41">
        <f t="shared" si="6"/>
        <v>34</v>
      </c>
      <c r="W15" s="4">
        <v>0</v>
      </c>
      <c r="X15" s="4">
        <v>0</v>
      </c>
      <c r="Y15" s="4">
        <v>2</v>
      </c>
      <c r="Z15" s="4">
        <v>2</v>
      </c>
      <c r="AA15" s="4">
        <v>4</v>
      </c>
      <c r="AB15" s="4">
        <v>2</v>
      </c>
      <c r="AC15" s="4">
        <v>2</v>
      </c>
      <c r="AD15" s="4">
        <v>2</v>
      </c>
      <c r="AE15" s="4">
        <v>2</v>
      </c>
      <c r="AF15" s="4">
        <v>2</v>
      </c>
      <c r="AG15" s="4">
        <v>2</v>
      </c>
      <c r="AH15" s="4">
        <v>2</v>
      </c>
      <c r="AI15" s="4">
        <v>2</v>
      </c>
      <c r="AJ15" s="4">
        <v>2</v>
      </c>
      <c r="AK15" s="4">
        <v>2</v>
      </c>
      <c r="AL15" s="4">
        <v>2</v>
      </c>
      <c r="AM15" s="4">
        <v>2</v>
      </c>
      <c r="AN15" s="4">
        <v>2</v>
      </c>
      <c r="AO15" s="4">
        <v>2</v>
      </c>
      <c r="AP15" s="4">
        <v>2</v>
      </c>
      <c r="AQ15" s="4">
        <v>2</v>
      </c>
      <c r="AR15" s="4">
        <v>2</v>
      </c>
      <c r="AS15" s="4">
        <v>2</v>
      </c>
      <c r="AT15" s="4"/>
      <c r="AU15" s="4"/>
      <c r="AV15" s="41">
        <f t="shared" si="4"/>
        <v>44</v>
      </c>
      <c r="AW15" s="41" t="s">
        <v>102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1">
        <f t="shared" si="5"/>
        <v>78</v>
      </c>
    </row>
    <row r="16" spans="1:60" ht="13.5" thickBot="1">
      <c r="A16" s="20"/>
      <c r="B16" s="62"/>
      <c r="C16" s="29"/>
      <c r="D16" s="32" t="s">
        <v>10</v>
      </c>
      <c r="E16" s="4"/>
      <c r="F16" s="4">
        <v>2</v>
      </c>
      <c r="G16" s="4"/>
      <c r="H16" s="4">
        <v>2</v>
      </c>
      <c r="I16" s="4"/>
      <c r="J16" s="4">
        <v>2</v>
      </c>
      <c r="K16" s="4">
        <v>2</v>
      </c>
      <c r="L16" s="4">
        <v>2</v>
      </c>
      <c r="M16" s="4">
        <v>2</v>
      </c>
      <c r="N16" s="4"/>
      <c r="O16" s="4"/>
      <c r="P16" s="4"/>
      <c r="Q16" s="4">
        <v>1</v>
      </c>
      <c r="R16" s="4">
        <v>2</v>
      </c>
      <c r="S16" s="4">
        <v>1</v>
      </c>
      <c r="T16" s="4">
        <v>2</v>
      </c>
      <c r="U16" s="4">
        <v>2</v>
      </c>
      <c r="V16" s="4">
        <f t="shared" si="6"/>
        <v>20</v>
      </c>
      <c r="W16" s="4">
        <v>0</v>
      </c>
      <c r="X16" s="4">
        <v>0</v>
      </c>
      <c r="Y16" s="4"/>
      <c r="Z16" s="4"/>
      <c r="AA16" s="4"/>
      <c r="AB16" s="4">
        <v>2</v>
      </c>
      <c r="AC16" s="4"/>
      <c r="AD16" s="4">
        <v>2</v>
      </c>
      <c r="AE16" s="4"/>
      <c r="AF16" s="4">
        <v>2</v>
      </c>
      <c r="AG16" s="4"/>
      <c r="AH16" s="4">
        <v>2</v>
      </c>
      <c r="AI16" s="4"/>
      <c r="AJ16" s="4">
        <v>2</v>
      </c>
      <c r="AK16" s="4"/>
      <c r="AL16" s="4">
        <v>2</v>
      </c>
      <c r="AM16" s="4">
        <v>2</v>
      </c>
      <c r="AN16" s="4"/>
      <c r="AO16" s="4">
        <v>2</v>
      </c>
      <c r="AP16" s="4">
        <v>2</v>
      </c>
      <c r="AQ16" s="4"/>
      <c r="AR16" s="4">
        <v>2</v>
      </c>
      <c r="AS16" s="4"/>
      <c r="AT16" s="4"/>
      <c r="AU16" s="4"/>
      <c r="AV16" s="4">
        <f t="shared" si="4"/>
        <v>20</v>
      </c>
      <c r="AW16" s="4"/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1">
        <f t="shared" si="5"/>
        <v>40</v>
      </c>
    </row>
    <row r="17" spans="1:60" ht="13.5" thickBot="1">
      <c r="A17" s="20"/>
      <c r="B17" s="61" t="s">
        <v>54</v>
      </c>
      <c r="C17" s="28"/>
      <c r="D17" s="3" t="s">
        <v>9</v>
      </c>
      <c r="E17" s="4">
        <v>3</v>
      </c>
      <c r="F17" s="4">
        <v>3</v>
      </c>
      <c r="G17" s="4">
        <v>3</v>
      </c>
      <c r="H17" s="4">
        <v>3</v>
      </c>
      <c r="I17" s="4">
        <v>3</v>
      </c>
      <c r="J17" s="4">
        <v>3</v>
      </c>
      <c r="K17" s="4">
        <v>3</v>
      </c>
      <c r="L17" s="4">
        <v>3</v>
      </c>
      <c r="M17" s="4">
        <v>3</v>
      </c>
      <c r="N17" s="4">
        <v>3</v>
      </c>
      <c r="O17" s="4">
        <v>3</v>
      </c>
      <c r="P17" s="4">
        <v>3</v>
      </c>
      <c r="Q17" s="4">
        <v>3</v>
      </c>
      <c r="R17" s="4">
        <v>3</v>
      </c>
      <c r="S17" s="4">
        <v>3</v>
      </c>
      <c r="T17" s="4">
        <v>3</v>
      </c>
      <c r="U17" s="4">
        <v>3</v>
      </c>
      <c r="V17" s="43">
        <f t="shared" si="6"/>
        <v>51</v>
      </c>
      <c r="W17" s="4">
        <v>0</v>
      </c>
      <c r="X17" s="4">
        <v>0</v>
      </c>
      <c r="Y17" s="42">
        <v>3</v>
      </c>
      <c r="Z17" s="42">
        <v>3</v>
      </c>
      <c r="AA17" s="42">
        <v>3</v>
      </c>
      <c r="AB17" s="42">
        <v>3</v>
      </c>
      <c r="AC17" s="42">
        <v>3</v>
      </c>
      <c r="AD17" s="42">
        <v>3</v>
      </c>
      <c r="AE17" s="42">
        <v>3</v>
      </c>
      <c r="AF17" s="42">
        <v>3</v>
      </c>
      <c r="AG17" s="42">
        <v>3</v>
      </c>
      <c r="AH17" s="42">
        <v>3</v>
      </c>
      <c r="AI17" s="42">
        <v>3</v>
      </c>
      <c r="AJ17" s="42">
        <v>3</v>
      </c>
      <c r="AK17" s="42">
        <v>3</v>
      </c>
      <c r="AL17" s="42">
        <v>3</v>
      </c>
      <c r="AM17" s="42">
        <v>3</v>
      </c>
      <c r="AN17" s="42">
        <v>3</v>
      </c>
      <c r="AO17" s="42">
        <v>3</v>
      </c>
      <c r="AP17" s="42">
        <v>3</v>
      </c>
      <c r="AQ17" s="42">
        <v>4</v>
      </c>
      <c r="AR17" s="42">
        <v>4</v>
      </c>
      <c r="AS17" s="42">
        <v>4</v>
      </c>
      <c r="AT17" s="42"/>
      <c r="AU17" s="42"/>
      <c r="AV17" s="55">
        <f t="shared" si="4"/>
        <v>66</v>
      </c>
      <c r="AW17" s="43" t="s">
        <v>103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1">
        <f t="shared" si="5"/>
        <v>117</v>
      </c>
    </row>
    <row r="18" spans="1:60" ht="13.5" thickBot="1">
      <c r="A18" s="20"/>
      <c r="B18" s="62"/>
      <c r="C18" s="29" t="s">
        <v>58</v>
      </c>
      <c r="D18" s="32" t="s">
        <v>10</v>
      </c>
      <c r="E18" s="4">
        <v>2</v>
      </c>
      <c r="F18" s="4">
        <v>1</v>
      </c>
      <c r="G18" s="4">
        <v>2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>
        <v>2</v>
      </c>
      <c r="Q18" s="4">
        <v>2</v>
      </c>
      <c r="R18" s="4">
        <v>2</v>
      </c>
      <c r="S18" s="4">
        <v>1</v>
      </c>
      <c r="T18" s="4">
        <v>3</v>
      </c>
      <c r="U18" s="4">
        <v>2</v>
      </c>
      <c r="V18" s="4">
        <f t="shared" si="6"/>
        <v>25</v>
      </c>
      <c r="W18" s="4">
        <v>0</v>
      </c>
      <c r="X18" s="4">
        <v>0</v>
      </c>
      <c r="Y18" s="4">
        <v>2</v>
      </c>
      <c r="Z18" s="4">
        <v>2</v>
      </c>
      <c r="AA18" s="4">
        <v>2</v>
      </c>
      <c r="AB18" s="4">
        <v>2</v>
      </c>
      <c r="AC18" s="4">
        <v>2</v>
      </c>
      <c r="AD18" s="4">
        <v>2</v>
      </c>
      <c r="AE18" s="4">
        <v>2</v>
      </c>
      <c r="AF18" s="4">
        <v>2</v>
      </c>
      <c r="AG18" s="4">
        <v>2</v>
      </c>
      <c r="AH18" s="4">
        <v>2</v>
      </c>
      <c r="AI18" s="4">
        <v>2</v>
      </c>
      <c r="AJ18" s="4">
        <v>2</v>
      </c>
      <c r="AK18" s="4">
        <v>2</v>
      </c>
      <c r="AL18" s="4">
        <v>2</v>
      </c>
      <c r="AM18" s="4">
        <v>2</v>
      </c>
      <c r="AN18" s="4">
        <v>2</v>
      </c>
      <c r="AO18" s="4">
        <v>2</v>
      </c>
      <c r="AP18" s="4"/>
      <c r="AQ18" s="4"/>
      <c r="AR18" s="4"/>
      <c r="AS18" s="4"/>
      <c r="AT18" s="4"/>
      <c r="AU18" s="4"/>
      <c r="AV18" s="4">
        <f t="shared" si="4"/>
        <v>34</v>
      </c>
      <c r="AW18" s="4"/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1">
        <f t="shared" si="5"/>
        <v>59</v>
      </c>
    </row>
    <row r="19" spans="1:60" ht="13.5" thickBot="1">
      <c r="A19" s="20"/>
      <c r="B19" s="61" t="s">
        <v>61</v>
      </c>
      <c r="C19" s="28" t="s">
        <v>59</v>
      </c>
      <c r="D19" s="3" t="s">
        <v>9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>
        <v>0</v>
      </c>
      <c r="X19" s="4">
        <v>0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1">
        <f t="shared" si="5"/>
        <v>0</v>
      </c>
    </row>
    <row r="20" spans="1:60" ht="13.5" thickBot="1">
      <c r="A20" s="20"/>
      <c r="B20" s="62"/>
      <c r="C20" s="29"/>
      <c r="D20" s="32" t="s">
        <v>10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>
        <v>0</v>
      </c>
      <c r="X20" s="4">
        <v>0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1">
        <f t="shared" si="5"/>
        <v>0</v>
      </c>
    </row>
    <row r="21" spans="1:60" ht="13.5" thickBot="1">
      <c r="A21" s="20"/>
      <c r="B21" s="61" t="s">
        <v>62</v>
      </c>
      <c r="C21" s="28" t="s">
        <v>60</v>
      </c>
      <c r="D21" s="3" t="s">
        <v>9</v>
      </c>
      <c r="E21" s="4">
        <v>2</v>
      </c>
      <c r="F21" s="4">
        <v>2</v>
      </c>
      <c r="G21" s="4">
        <v>2</v>
      </c>
      <c r="H21" s="4">
        <v>2</v>
      </c>
      <c r="I21" s="4">
        <v>2</v>
      </c>
      <c r="J21" s="4">
        <v>2</v>
      </c>
      <c r="K21" s="4">
        <v>2</v>
      </c>
      <c r="L21" s="4">
        <v>2</v>
      </c>
      <c r="M21" s="4">
        <v>2</v>
      </c>
      <c r="N21" s="4">
        <v>2</v>
      </c>
      <c r="O21" s="4">
        <v>2</v>
      </c>
      <c r="P21" s="4">
        <v>2</v>
      </c>
      <c r="Q21" s="4">
        <v>2</v>
      </c>
      <c r="R21" s="4">
        <v>2</v>
      </c>
      <c r="S21" s="4">
        <v>2</v>
      </c>
      <c r="T21" s="4">
        <v>2</v>
      </c>
      <c r="U21" s="4">
        <v>2</v>
      </c>
      <c r="V21" s="41">
        <f>SUM(E21:U21)</f>
        <v>34</v>
      </c>
      <c r="W21" s="4">
        <v>0</v>
      </c>
      <c r="X21" s="4">
        <v>0</v>
      </c>
      <c r="Y21" s="4">
        <v>2</v>
      </c>
      <c r="Z21" s="4">
        <v>2</v>
      </c>
      <c r="AA21" s="4">
        <v>2</v>
      </c>
      <c r="AB21" s="4">
        <v>2</v>
      </c>
      <c r="AC21" s="4">
        <v>2</v>
      </c>
      <c r="AD21" s="4">
        <v>2</v>
      </c>
      <c r="AE21" s="4">
        <v>2</v>
      </c>
      <c r="AF21" s="4">
        <v>2</v>
      </c>
      <c r="AG21" s="4">
        <v>2</v>
      </c>
      <c r="AH21" s="4">
        <v>2</v>
      </c>
      <c r="AI21" s="4">
        <v>2</v>
      </c>
      <c r="AJ21" s="4">
        <v>2</v>
      </c>
      <c r="AK21" s="4">
        <v>2</v>
      </c>
      <c r="AL21" s="4">
        <v>2</v>
      </c>
      <c r="AM21" s="4">
        <v>2</v>
      </c>
      <c r="AN21" s="4">
        <v>2</v>
      </c>
      <c r="AO21" s="4">
        <v>2</v>
      </c>
      <c r="AP21" s="4">
        <v>2</v>
      </c>
      <c r="AQ21" s="4">
        <v>2</v>
      </c>
      <c r="AR21" s="4">
        <v>2</v>
      </c>
      <c r="AS21" s="4">
        <v>4</v>
      </c>
      <c r="AT21" s="4"/>
      <c r="AU21" s="4"/>
      <c r="AV21" s="41">
        <f>SUM(Y21:AU21)</f>
        <v>44</v>
      </c>
      <c r="AW21" s="41" t="s">
        <v>101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1">
        <f t="shared" si="5"/>
        <v>78</v>
      </c>
    </row>
    <row r="22" spans="1:60" ht="13.5" thickBot="1">
      <c r="A22" s="20"/>
      <c r="B22" s="62"/>
      <c r="C22" s="29"/>
      <c r="D22" s="32" t="s">
        <v>10</v>
      </c>
      <c r="E22" s="4">
        <v>2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4"/>
      <c r="V22" s="4">
        <f>SUM(E22:U22)</f>
        <v>17</v>
      </c>
      <c r="W22" s="4">
        <v>0</v>
      </c>
      <c r="X22" s="4">
        <v>0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>
        <v>1</v>
      </c>
      <c r="AE22" s="4">
        <v>1</v>
      </c>
      <c r="AF22" s="4">
        <v>1</v>
      </c>
      <c r="AG22" s="4">
        <v>1</v>
      </c>
      <c r="AH22" s="4">
        <v>1</v>
      </c>
      <c r="AI22" s="4">
        <v>1</v>
      </c>
      <c r="AJ22" s="4">
        <v>1</v>
      </c>
      <c r="AK22" s="4">
        <v>1</v>
      </c>
      <c r="AL22" s="4">
        <v>1</v>
      </c>
      <c r="AM22" s="4">
        <v>1</v>
      </c>
      <c r="AN22" s="4">
        <v>1</v>
      </c>
      <c r="AO22" s="4">
        <v>1</v>
      </c>
      <c r="AP22" s="4">
        <v>1</v>
      </c>
      <c r="AQ22" s="4">
        <v>1</v>
      </c>
      <c r="AR22" s="4">
        <v>1</v>
      </c>
      <c r="AS22" s="4">
        <v>2</v>
      </c>
      <c r="AT22" s="4"/>
      <c r="AU22" s="4"/>
      <c r="AV22" s="4">
        <f>SUM(Y22:AU22)</f>
        <v>22</v>
      </c>
      <c r="AW22" s="4"/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1">
        <f t="shared" si="5"/>
        <v>39</v>
      </c>
    </row>
    <row r="23" spans="1:60" ht="13.5" thickBot="1">
      <c r="A23" s="20"/>
      <c r="B23" s="61" t="s">
        <v>63</v>
      </c>
      <c r="C23" s="28" t="s">
        <v>66</v>
      </c>
      <c r="D23" s="3" t="s">
        <v>9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>
        <v>0</v>
      </c>
      <c r="X23" s="4">
        <v>0</v>
      </c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1">
        <f t="shared" si="5"/>
        <v>0</v>
      </c>
    </row>
    <row r="24" spans="1:60" ht="13.5" thickBot="1">
      <c r="A24" s="20"/>
      <c r="B24" s="62"/>
      <c r="C24" s="29"/>
      <c r="D24" s="32" t="s">
        <v>10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>
        <v>0</v>
      </c>
      <c r="X24" s="4">
        <v>0</v>
      </c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1">
        <f t="shared" si="5"/>
        <v>0</v>
      </c>
    </row>
    <row r="25" spans="1:60" ht="20.25" thickBot="1">
      <c r="A25" s="81" t="s">
        <v>6</v>
      </c>
      <c r="B25" s="61" t="s">
        <v>64</v>
      </c>
      <c r="C25" s="28" t="s">
        <v>22</v>
      </c>
      <c r="D25" s="3" t="s">
        <v>9</v>
      </c>
      <c r="E25" s="4">
        <v>3</v>
      </c>
      <c r="F25" s="4">
        <v>3</v>
      </c>
      <c r="G25" s="4">
        <v>3</v>
      </c>
      <c r="H25" s="4">
        <v>3</v>
      </c>
      <c r="I25" s="4">
        <v>3</v>
      </c>
      <c r="J25" s="4">
        <v>3</v>
      </c>
      <c r="K25" s="4">
        <v>3</v>
      </c>
      <c r="L25" s="4">
        <v>3</v>
      </c>
      <c r="M25" s="4">
        <v>3</v>
      </c>
      <c r="N25" s="4">
        <v>3</v>
      </c>
      <c r="O25" s="4">
        <v>3</v>
      </c>
      <c r="P25" s="4">
        <v>3</v>
      </c>
      <c r="Q25" s="4">
        <v>3</v>
      </c>
      <c r="R25" s="4">
        <v>3</v>
      </c>
      <c r="S25" s="4">
        <v>3</v>
      </c>
      <c r="T25" s="4"/>
      <c r="U25" s="4"/>
      <c r="V25" s="41">
        <v>45</v>
      </c>
      <c r="W25" s="4">
        <v>0</v>
      </c>
      <c r="X25" s="4">
        <v>0</v>
      </c>
      <c r="Y25" s="4">
        <v>2</v>
      </c>
      <c r="Z25" s="4">
        <v>2</v>
      </c>
      <c r="AA25" s="4">
        <v>2</v>
      </c>
      <c r="AB25" s="4">
        <v>2</v>
      </c>
      <c r="AC25" s="4">
        <v>2</v>
      </c>
      <c r="AD25" s="4">
        <v>2</v>
      </c>
      <c r="AE25" s="4">
        <v>2</v>
      </c>
      <c r="AF25" s="4">
        <v>2</v>
      </c>
      <c r="AG25" s="4">
        <v>2</v>
      </c>
      <c r="AH25" s="4">
        <v>3</v>
      </c>
      <c r="AI25" s="4">
        <v>3</v>
      </c>
      <c r="AJ25" s="4">
        <v>3</v>
      </c>
      <c r="AK25" s="4">
        <v>3</v>
      </c>
      <c r="AL25" s="4">
        <v>3</v>
      </c>
      <c r="AM25" s="4">
        <v>3</v>
      </c>
      <c r="AN25" s="4">
        <v>3</v>
      </c>
      <c r="AO25" s="4">
        <v>3</v>
      </c>
      <c r="AP25" s="4">
        <v>3</v>
      </c>
      <c r="AQ25" s="4">
        <v>3</v>
      </c>
      <c r="AR25" s="4">
        <v>3</v>
      </c>
      <c r="AS25" s="4">
        <v>3</v>
      </c>
      <c r="AT25" s="4"/>
      <c r="AU25" s="4"/>
      <c r="AV25" s="41">
        <f aca="true" t="shared" si="7" ref="AV25:AV34">SUM(Y25:AU25)</f>
        <v>54</v>
      </c>
      <c r="AW25" s="41" t="s">
        <v>102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1">
        <f t="shared" si="5"/>
        <v>99</v>
      </c>
    </row>
    <row r="26" spans="1:60" ht="13.5" thickBot="1">
      <c r="A26" s="81"/>
      <c r="B26" s="62"/>
      <c r="C26" s="29"/>
      <c r="D26" s="32" t="s">
        <v>10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2</v>
      </c>
      <c r="R26" s="4">
        <v>2</v>
      </c>
      <c r="S26" s="4">
        <v>1</v>
      </c>
      <c r="T26" s="4">
        <v>3</v>
      </c>
      <c r="U26" s="4">
        <v>3</v>
      </c>
      <c r="V26" s="4">
        <f>SUM(E26:U26)</f>
        <v>23</v>
      </c>
      <c r="W26" s="4">
        <v>0</v>
      </c>
      <c r="X26" s="4">
        <v>0</v>
      </c>
      <c r="Y26" s="4">
        <v>2</v>
      </c>
      <c r="Z26" s="4">
        <v>2</v>
      </c>
      <c r="AA26" s="4">
        <v>2</v>
      </c>
      <c r="AB26" s="4">
        <v>2</v>
      </c>
      <c r="AC26" s="4">
        <v>2</v>
      </c>
      <c r="AD26" s="4">
        <v>2</v>
      </c>
      <c r="AE26" s="4">
        <v>2</v>
      </c>
      <c r="AF26" s="4">
        <v>2</v>
      </c>
      <c r="AG26" s="4">
        <v>2</v>
      </c>
      <c r="AH26" s="4">
        <v>2</v>
      </c>
      <c r="AI26" s="4">
        <v>2</v>
      </c>
      <c r="AJ26" s="4">
        <v>2</v>
      </c>
      <c r="AK26" s="4">
        <v>2</v>
      </c>
      <c r="AL26" s="4">
        <v>2</v>
      </c>
      <c r="AM26" s="4">
        <v>2</v>
      </c>
      <c r="AN26" s="4">
        <v>1</v>
      </c>
      <c r="AO26" s="4">
        <v>1</v>
      </c>
      <c r="AP26" s="4">
        <v>1</v>
      </c>
      <c r="AQ26" s="4">
        <v>1</v>
      </c>
      <c r="AR26" s="4">
        <v>2</v>
      </c>
      <c r="AS26" s="4">
        <v>2</v>
      </c>
      <c r="AT26" s="4"/>
      <c r="AU26" s="4"/>
      <c r="AV26" s="4">
        <v>38</v>
      </c>
      <c r="AW26" s="4"/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1">
        <f t="shared" si="5"/>
        <v>61</v>
      </c>
    </row>
    <row r="27" spans="1:60" ht="13.5" thickBot="1">
      <c r="A27" s="81"/>
      <c r="B27" s="63" t="s">
        <v>65</v>
      </c>
      <c r="C27" s="33" t="s">
        <v>70</v>
      </c>
      <c r="D27" s="3" t="s">
        <v>9</v>
      </c>
      <c r="E27" s="4">
        <v>2</v>
      </c>
      <c r="F27" s="4">
        <v>2</v>
      </c>
      <c r="G27" s="4">
        <v>2</v>
      </c>
      <c r="H27" s="4">
        <v>2</v>
      </c>
      <c r="I27" s="4">
        <v>2</v>
      </c>
      <c r="J27" s="4">
        <v>2</v>
      </c>
      <c r="K27" s="4">
        <v>2</v>
      </c>
      <c r="L27" s="4">
        <v>2</v>
      </c>
      <c r="M27" s="4">
        <v>2</v>
      </c>
      <c r="N27" s="4">
        <v>2</v>
      </c>
      <c r="O27" s="4">
        <v>2</v>
      </c>
      <c r="P27" s="4">
        <v>2</v>
      </c>
      <c r="Q27" s="4">
        <v>2</v>
      </c>
      <c r="R27" s="4">
        <v>2</v>
      </c>
      <c r="S27" s="4">
        <v>2</v>
      </c>
      <c r="T27" s="4">
        <v>2</v>
      </c>
      <c r="U27" s="4">
        <v>3</v>
      </c>
      <c r="V27" s="41">
        <f aca="true" t="shared" si="8" ref="V27:V33">SUM(E27:U27)</f>
        <v>35</v>
      </c>
      <c r="W27" s="4">
        <v>0</v>
      </c>
      <c r="X27" s="4">
        <v>0</v>
      </c>
      <c r="Y27" s="4">
        <v>2</v>
      </c>
      <c r="Z27" s="4">
        <v>2</v>
      </c>
      <c r="AA27" s="4">
        <v>2</v>
      </c>
      <c r="AB27" s="4">
        <v>2</v>
      </c>
      <c r="AC27" s="4">
        <v>2</v>
      </c>
      <c r="AD27" s="4">
        <v>2</v>
      </c>
      <c r="AE27" s="4">
        <v>2</v>
      </c>
      <c r="AF27" s="4">
        <v>2</v>
      </c>
      <c r="AG27" s="4">
        <v>2</v>
      </c>
      <c r="AH27" s="4">
        <v>2</v>
      </c>
      <c r="AI27" s="4">
        <v>2</v>
      </c>
      <c r="AJ27" s="4">
        <v>2</v>
      </c>
      <c r="AK27" s="4">
        <v>2</v>
      </c>
      <c r="AL27" s="4">
        <v>3</v>
      </c>
      <c r="AM27" s="4">
        <v>3</v>
      </c>
      <c r="AN27" s="4">
        <v>3</v>
      </c>
      <c r="AO27" s="4"/>
      <c r="AP27" s="4"/>
      <c r="AQ27" s="4"/>
      <c r="AR27" s="4"/>
      <c r="AS27" s="4"/>
      <c r="AT27" s="4"/>
      <c r="AU27" s="4"/>
      <c r="AV27" s="55">
        <f t="shared" si="7"/>
        <v>35</v>
      </c>
      <c r="AW27" s="41" t="s">
        <v>101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1">
        <f t="shared" si="5"/>
        <v>70</v>
      </c>
    </row>
    <row r="28" spans="1:60" ht="13.5" thickBot="1">
      <c r="A28" s="81"/>
      <c r="B28" s="64"/>
      <c r="C28" s="34"/>
      <c r="D28" s="3" t="s">
        <v>10</v>
      </c>
      <c r="E28" s="4">
        <v>2</v>
      </c>
      <c r="F28" s="4"/>
      <c r="G28" s="4">
        <v>2</v>
      </c>
      <c r="H28" s="4"/>
      <c r="I28" s="4">
        <v>2</v>
      </c>
      <c r="J28" s="4">
        <v>2</v>
      </c>
      <c r="K28" s="4">
        <v>2</v>
      </c>
      <c r="L28" s="4"/>
      <c r="M28" s="4">
        <v>2</v>
      </c>
      <c r="N28" s="4">
        <v>2</v>
      </c>
      <c r="O28" s="4">
        <v>2</v>
      </c>
      <c r="P28" s="4"/>
      <c r="Q28" s="4">
        <v>2</v>
      </c>
      <c r="R28" s="4"/>
      <c r="S28" s="4">
        <v>2</v>
      </c>
      <c r="T28" s="4"/>
      <c r="U28" s="4"/>
      <c r="V28" s="4">
        <f>SUM(E28:U28)</f>
        <v>20</v>
      </c>
      <c r="W28" s="4">
        <v>0</v>
      </c>
      <c r="X28" s="4">
        <v>0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>
        <v>1</v>
      </c>
      <c r="AE28" s="4">
        <v>1</v>
      </c>
      <c r="AF28" s="4">
        <v>1</v>
      </c>
      <c r="AG28" s="4">
        <v>1</v>
      </c>
      <c r="AH28" s="4">
        <v>1</v>
      </c>
      <c r="AI28" s="4">
        <v>1</v>
      </c>
      <c r="AJ28" s="4">
        <v>2</v>
      </c>
      <c r="AK28" s="4">
        <v>1</v>
      </c>
      <c r="AL28" s="4">
        <v>1</v>
      </c>
      <c r="AM28" s="4"/>
      <c r="AN28" s="4"/>
      <c r="AO28" s="4"/>
      <c r="AP28" s="4"/>
      <c r="AQ28" s="4"/>
      <c r="AR28" s="4"/>
      <c r="AS28" s="4"/>
      <c r="AT28" s="4"/>
      <c r="AU28" s="4"/>
      <c r="AV28" s="4">
        <f t="shared" si="7"/>
        <v>15</v>
      </c>
      <c r="AW28" s="4"/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1">
        <f t="shared" si="5"/>
        <v>35</v>
      </c>
    </row>
    <row r="29" spans="1:60" ht="13.5" thickBot="1">
      <c r="A29" s="81"/>
      <c r="B29" s="61" t="s">
        <v>67</v>
      </c>
      <c r="C29" s="31" t="s">
        <v>71</v>
      </c>
      <c r="D29" s="3" t="s">
        <v>9</v>
      </c>
      <c r="E29" s="4">
        <v>4</v>
      </c>
      <c r="F29" s="4">
        <v>4</v>
      </c>
      <c r="G29" s="4">
        <v>4</v>
      </c>
      <c r="H29" s="4">
        <v>4</v>
      </c>
      <c r="I29" s="4">
        <v>4</v>
      </c>
      <c r="J29" s="4">
        <v>4</v>
      </c>
      <c r="K29" s="4">
        <v>4</v>
      </c>
      <c r="L29" s="4">
        <v>4</v>
      </c>
      <c r="M29" s="4">
        <v>4</v>
      </c>
      <c r="N29" s="4">
        <v>4</v>
      </c>
      <c r="O29" s="4">
        <v>4</v>
      </c>
      <c r="P29" s="4">
        <v>4</v>
      </c>
      <c r="Q29" s="4">
        <v>4</v>
      </c>
      <c r="R29" s="4">
        <v>4</v>
      </c>
      <c r="S29" s="4">
        <v>2</v>
      </c>
      <c r="T29" s="4">
        <v>2</v>
      </c>
      <c r="U29" s="4">
        <v>2</v>
      </c>
      <c r="V29" s="41">
        <f t="shared" si="8"/>
        <v>62</v>
      </c>
      <c r="W29" s="4">
        <v>0</v>
      </c>
      <c r="X29" s="4">
        <v>0</v>
      </c>
      <c r="Y29" s="4">
        <v>4</v>
      </c>
      <c r="Z29" s="4">
        <v>4</v>
      </c>
      <c r="AA29" s="4">
        <v>4</v>
      </c>
      <c r="AB29" s="4">
        <v>4</v>
      </c>
      <c r="AC29" s="4">
        <v>4</v>
      </c>
      <c r="AD29" s="4">
        <v>4</v>
      </c>
      <c r="AE29" s="4">
        <v>4</v>
      </c>
      <c r="AF29" s="4">
        <v>4</v>
      </c>
      <c r="AG29" s="4">
        <v>4</v>
      </c>
      <c r="AH29" s="4">
        <v>4</v>
      </c>
      <c r="AI29" s="4">
        <v>4</v>
      </c>
      <c r="AJ29" s="4">
        <v>4</v>
      </c>
      <c r="AK29" s="4">
        <v>4</v>
      </c>
      <c r="AL29" s="4">
        <v>4</v>
      </c>
      <c r="AM29" s="4">
        <v>4</v>
      </c>
      <c r="AN29" s="4">
        <v>4</v>
      </c>
      <c r="AO29" s="4">
        <v>4</v>
      </c>
      <c r="AP29" s="4">
        <v>4</v>
      </c>
      <c r="AQ29" s="4">
        <v>4</v>
      </c>
      <c r="AR29" s="4">
        <v>4</v>
      </c>
      <c r="AS29" s="4">
        <v>4</v>
      </c>
      <c r="AT29" s="4"/>
      <c r="AU29" s="4"/>
      <c r="AV29" s="43">
        <f t="shared" si="7"/>
        <v>84</v>
      </c>
      <c r="AW29" s="4"/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1">
        <f t="shared" si="5"/>
        <v>146</v>
      </c>
    </row>
    <row r="30" spans="1:60" ht="13.5" thickBot="1">
      <c r="A30" s="81"/>
      <c r="B30" s="62"/>
      <c r="C30" s="21"/>
      <c r="D30" s="3" t="s">
        <v>10</v>
      </c>
      <c r="E30" s="4">
        <v>2</v>
      </c>
      <c r="F30" s="4">
        <v>2</v>
      </c>
      <c r="G30" s="4">
        <v>2</v>
      </c>
      <c r="H30" s="4">
        <v>2</v>
      </c>
      <c r="I30" s="4">
        <v>2</v>
      </c>
      <c r="J30" s="4">
        <v>2</v>
      </c>
      <c r="K30" s="4">
        <v>2</v>
      </c>
      <c r="L30" s="4">
        <v>2</v>
      </c>
      <c r="M30" s="4">
        <v>2</v>
      </c>
      <c r="N30" s="4">
        <v>2</v>
      </c>
      <c r="O30" s="4">
        <v>2</v>
      </c>
      <c r="P30" s="4">
        <v>2</v>
      </c>
      <c r="Q30" s="4">
        <v>2</v>
      </c>
      <c r="R30" s="4">
        <v>2</v>
      </c>
      <c r="S30" s="4">
        <v>2</v>
      </c>
      <c r="T30" s="4">
        <v>2</v>
      </c>
      <c r="U30" s="4">
        <v>4</v>
      </c>
      <c r="V30" s="4">
        <f t="shared" si="8"/>
        <v>36</v>
      </c>
      <c r="W30" s="4">
        <v>0</v>
      </c>
      <c r="X30" s="4">
        <v>0</v>
      </c>
      <c r="Y30" s="4">
        <v>2</v>
      </c>
      <c r="Z30" s="4">
        <v>2</v>
      </c>
      <c r="AA30" s="4">
        <v>2</v>
      </c>
      <c r="AB30" s="4">
        <v>2</v>
      </c>
      <c r="AC30" s="4">
        <v>2</v>
      </c>
      <c r="AD30" s="4">
        <v>2</v>
      </c>
      <c r="AE30" s="4">
        <v>2</v>
      </c>
      <c r="AF30" s="4">
        <v>2</v>
      </c>
      <c r="AG30" s="4">
        <v>2</v>
      </c>
      <c r="AH30" s="4">
        <v>2</v>
      </c>
      <c r="AI30" s="4">
        <v>2</v>
      </c>
      <c r="AJ30" s="4">
        <v>2</v>
      </c>
      <c r="AK30" s="4">
        <v>2</v>
      </c>
      <c r="AL30" s="4">
        <v>2</v>
      </c>
      <c r="AM30" s="4">
        <v>2</v>
      </c>
      <c r="AN30" s="4">
        <v>2</v>
      </c>
      <c r="AO30" s="4">
        <v>2</v>
      </c>
      <c r="AP30" s="4">
        <v>2</v>
      </c>
      <c r="AQ30" s="4">
        <v>2</v>
      </c>
      <c r="AR30" s="4">
        <v>3</v>
      </c>
      <c r="AS30" s="4">
        <v>3</v>
      </c>
      <c r="AT30" s="4"/>
      <c r="AU30" s="4"/>
      <c r="AV30" s="4">
        <f>SUM(Y30:AU30)</f>
        <v>44</v>
      </c>
      <c r="AW30" s="4"/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1">
        <f t="shared" si="5"/>
        <v>80</v>
      </c>
    </row>
    <row r="31" spans="1:60" ht="13.5" thickBot="1">
      <c r="A31" s="81"/>
      <c r="B31" s="35"/>
      <c r="C31" s="27" t="s">
        <v>72</v>
      </c>
      <c r="D31" s="3" t="s">
        <v>9</v>
      </c>
      <c r="E31" s="4">
        <v>3</v>
      </c>
      <c r="F31" s="4">
        <v>3</v>
      </c>
      <c r="G31" s="4">
        <v>3</v>
      </c>
      <c r="H31" s="4">
        <v>3</v>
      </c>
      <c r="I31" s="4">
        <v>3</v>
      </c>
      <c r="J31" s="4">
        <v>3</v>
      </c>
      <c r="K31" s="4">
        <v>3</v>
      </c>
      <c r="L31" s="4">
        <v>3</v>
      </c>
      <c r="M31" s="4">
        <v>3</v>
      </c>
      <c r="N31" s="4">
        <v>3</v>
      </c>
      <c r="O31" s="4">
        <v>3</v>
      </c>
      <c r="P31" s="4">
        <v>3</v>
      </c>
      <c r="Q31" s="4">
        <v>3</v>
      </c>
      <c r="R31" s="4">
        <v>3</v>
      </c>
      <c r="S31" s="4">
        <v>3</v>
      </c>
      <c r="T31" s="4">
        <v>3</v>
      </c>
      <c r="U31" s="4">
        <v>3</v>
      </c>
      <c r="V31" s="41">
        <f t="shared" si="8"/>
        <v>51</v>
      </c>
      <c r="W31" s="4">
        <v>0</v>
      </c>
      <c r="X31" s="4">
        <v>0</v>
      </c>
      <c r="Y31" s="4">
        <v>4</v>
      </c>
      <c r="Z31" s="4">
        <v>4</v>
      </c>
      <c r="AA31" s="4">
        <v>2</v>
      </c>
      <c r="AB31" s="4">
        <v>2</v>
      </c>
      <c r="AC31" s="4">
        <v>2</v>
      </c>
      <c r="AD31" s="4">
        <v>2</v>
      </c>
      <c r="AE31" s="4">
        <v>2</v>
      </c>
      <c r="AF31" s="4">
        <v>2</v>
      </c>
      <c r="AG31" s="4">
        <v>2</v>
      </c>
      <c r="AH31" s="4">
        <v>2</v>
      </c>
      <c r="AI31" s="4">
        <v>2</v>
      </c>
      <c r="AJ31" s="4">
        <v>2</v>
      </c>
      <c r="AK31" s="4">
        <v>2</v>
      </c>
      <c r="AL31" s="4">
        <v>2</v>
      </c>
      <c r="AM31" s="4">
        <v>2</v>
      </c>
      <c r="AN31" s="4">
        <v>2</v>
      </c>
      <c r="AO31" s="4">
        <v>2</v>
      </c>
      <c r="AP31" s="4">
        <v>2</v>
      </c>
      <c r="AQ31" s="4">
        <v>2</v>
      </c>
      <c r="AR31" s="4">
        <v>2</v>
      </c>
      <c r="AS31" s="4">
        <v>2</v>
      </c>
      <c r="AT31" s="4"/>
      <c r="AU31" s="4"/>
      <c r="AV31" s="41">
        <f t="shared" si="7"/>
        <v>46</v>
      </c>
      <c r="AW31" s="4"/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1">
        <f t="shared" si="5"/>
        <v>97</v>
      </c>
    </row>
    <row r="32" spans="1:60" ht="13.5" thickBot="1">
      <c r="A32" s="81"/>
      <c r="B32" s="35" t="s">
        <v>69</v>
      </c>
      <c r="C32" s="27"/>
      <c r="D32" s="3" t="s">
        <v>10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2</v>
      </c>
      <c r="P32" s="4">
        <v>1</v>
      </c>
      <c r="Q32" s="4">
        <v>1</v>
      </c>
      <c r="R32" s="4">
        <v>1</v>
      </c>
      <c r="S32" s="4">
        <v>2</v>
      </c>
      <c r="T32" s="4">
        <v>4</v>
      </c>
      <c r="U32" s="4">
        <v>4</v>
      </c>
      <c r="V32" s="4">
        <f>SUM(E32:U32)</f>
        <v>25</v>
      </c>
      <c r="W32" s="4">
        <v>0</v>
      </c>
      <c r="X32" s="4">
        <v>0</v>
      </c>
      <c r="Y32" s="4">
        <v>2</v>
      </c>
      <c r="Z32" s="4">
        <v>2</v>
      </c>
      <c r="AA32" s="4">
        <v>1</v>
      </c>
      <c r="AB32" s="4">
        <v>1</v>
      </c>
      <c r="AC32" s="4">
        <v>1</v>
      </c>
      <c r="AD32" s="4">
        <v>1</v>
      </c>
      <c r="AE32" s="4">
        <v>1</v>
      </c>
      <c r="AF32" s="4">
        <v>1</v>
      </c>
      <c r="AG32" s="4">
        <v>1</v>
      </c>
      <c r="AH32" s="4">
        <v>1</v>
      </c>
      <c r="AI32" s="4">
        <v>1</v>
      </c>
      <c r="AJ32" s="4">
        <v>1</v>
      </c>
      <c r="AK32" s="4">
        <v>1</v>
      </c>
      <c r="AL32" s="4">
        <v>1</v>
      </c>
      <c r="AM32" s="4">
        <v>1</v>
      </c>
      <c r="AN32" s="4">
        <v>1</v>
      </c>
      <c r="AO32" s="4">
        <v>1</v>
      </c>
      <c r="AP32" s="4">
        <v>1</v>
      </c>
      <c r="AQ32" s="4">
        <v>1</v>
      </c>
      <c r="AR32" s="4">
        <v>2</v>
      </c>
      <c r="AS32" s="4">
        <v>2</v>
      </c>
      <c r="AT32" s="4"/>
      <c r="AU32" s="4"/>
      <c r="AV32" s="4">
        <f>SUM(Y32:AU32)</f>
        <v>25</v>
      </c>
      <c r="AW32" s="4"/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1">
        <f t="shared" si="5"/>
        <v>50</v>
      </c>
    </row>
    <row r="33" spans="1:60" ht="13.5" thickBot="1">
      <c r="A33" s="81"/>
      <c r="B33" s="63" t="s">
        <v>68</v>
      </c>
      <c r="C33" s="88" t="s">
        <v>73</v>
      </c>
      <c r="D33" s="3" t="s">
        <v>9</v>
      </c>
      <c r="E33" s="4">
        <v>3</v>
      </c>
      <c r="F33" s="4">
        <v>3</v>
      </c>
      <c r="G33" s="4">
        <v>3</v>
      </c>
      <c r="H33" s="4">
        <v>3</v>
      </c>
      <c r="I33" s="4">
        <v>3</v>
      </c>
      <c r="J33" s="4">
        <v>3</v>
      </c>
      <c r="K33" s="4">
        <v>3</v>
      </c>
      <c r="L33" s="4">
        <v>3</v>
      </c>
      <c r="M33" s="4">
        <v>3</v>
      </c>
      <c r="N33" s="4">
        <v>3</v>
      </c>
      <c r="O33" s="4">
        <v>3</v>
      </c>
      <c r="P33" s="4">
        <v>3</v>
      </c>
      <c r="Q33" s="4">
        <v>3</v>
      </c>
      <c r="R33" s="4">
        <v>3</v>
      </c>
      <c r="S33" s="4">
        <v>3</v>
      </c>
      <c r="T33" s="4"/>
      <c r="U33" s="4"/>
      <c r="V33" s="41">
        <f t="shared" si="8"/>
        <v>45</v>
      </c>
      <c r="W33" s="4">
        <v>0</v>
      </c>
      <c r="X33" s="4">
        <v>0</v>
      </c>
      <c r="Y33" s="4">
        <v>2</v>
      </c>
      <c r="Z33" s="4">
        <v>2</v>
      </c>
      <c r="AA33" s="4">
        <v>2</v>
      </c>
      <c r="AB33" s="4">
        <v>2</v>
      </c>
      <c r="AC33" s="4">
        <v>2</v>
      </c>
      <c r="AD33" s="4">
        <v>2</v>
      </c>
      <c r="AE33" s="4">
        <v>2</v>
      </c>
      <c r="AF33" s="4">
        <v>2</v>
      </c>
      <c r="AG33" s="4">
        <v>2</v>
      </c>
      <c r="AH33" s="4">
        <v>2</v>
      </c>
      <c r="AI33" s="4">
        <v>2</v>
      </c>
      <c r="AJ33" s="4">
        <v>2</v>
      </c>
      <c r="AK33" s="4">
        <v>2</v>
      </c>
      <c r="AL33" s="4">
        <v>2</v>
      </c>
      <c r="AM33" s="4">
        <v>2</v>
      </c>
      <c r="AN33" s="4">
        <v>2</v>
      </c>
      <c r="AO33" s="4">
        <v>3</v>
      </c>
      <c r="AP33" s="4">
        <v>3</v>
      </c>
      <c r="AQ33" s="4">
        <v>2</v>
      </c>
      <c r="AR33" s="4">
        <v>2</v>
      </c>
      <c r="AS33" s="4">
        <v>3</v>
      </c>
      <c r="AT33" s="4"/>
      <c r="AU33" s="4"/>
      <c r="AV33" s="55">
        <f t="shared" si="7"/>
        <v>45</v>
      </c>
      <c r="AW33" s="43" t="s">
        <v>103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1">
        <f t="shared" si="5"/>
        <v>90</v>
      </c>
    </row>
    <row r="34" spans="1:60" ht="13.5" thickBot="1">
      <c r="A34" s="81"/>
      <c r="B34" s="64"/>
      <c r="C34" s="89"/>
      <c r="D34" s="3" t="s">
        <v>10</v>
      </c>
      <c r="E34" s="4">
        <v>2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2</v>
      </c>
      <c r="M34" s="4">
        <v>1</v>
      </c>
      <c r="N34" s="4">
        <v>1</v>
      </c>
      <c r="O34" s="4">
        <v>2</v>
      </c>
      <c r="P34" s="4">
        <v>2</v>
      </c>
      <c r="Q34" s="4">
        <v>2</v>
      </c>
      <c r="R34" s="4">
        <v>2</v>
      </c>
      <c r="S34" s="4">
        <v>2</v>
      </c>
      <c r="T34" s="4"/>
      <c r="U34" s="4"/>
      <c r="V34" s="4">
        <f>SUM(E34:U34)</f>
        <v>22</v>
      </c>
      <c r="W34" s="4">
        <v>0</v>
      </c>
      <c r="X34" s="4">
        <v>0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>
        <v>3</v>
      </c>
      <c r="AK34" s="4">
        <v>3</v>
      </c>
      <c r="AL34" s="4">
        <v>3</v>
      </c>
      <c r="AM34" s="4">
        <v>3</v>
      </c>
      <c r="AN34" s="4">
        <v>3</v>
      </c>
      <c r="AO34" s="4">
        <v>3</v>
      </c>
      <c r="AP34" s="4">
        <v>3</v>
      </c>
      <c r="AQ34" s="4">
        <v>2</v>
      </c>
      <c r="AR34" s="4"/>
      <c r="AS34" s="4"/>
      <c r="AT34" s="4"/>
      <c r="AU34" s="4"/>
      <c r="AV34" s="4">
        <f t="shared" si="7"/>
        <v>23</v>
      </c>
      <c r="AW34" s="4"/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1">
        <f t="shared" si="5"/>
        <v>45</v>
      </c>
    </row>
    <row r="35" spans="1:60" ht="16.5" thickBot="1">
      <c r="A35" s="81"/>
      <c r="B35" s="67" t="s">
        <v>11</v>
      </c>
      <c r="C35" s="5" t="s">
        <v>12</v>
      </c>
      <c r="D35" s="1" t="s">
        <v>115</v>
      </c>
      <c r="E35" s="37" t="e">
        <f>SUM(Е32+E39+E41+E43+F45E45+E47+E49+E51+E53+F38)</f>
        <v>#NAME?</v>
      </c>
      <c r="F35" s="37" t="e">
        <f>F37+F39+F41+F43+F45+F49+#REF!</f>
        <v>#REF!</v>
      </c>
      <c r="G35" s="37" t="e">
        <f>G37+G39+G41+G43+G45+G49+#REF!</f>
        <v>#REF!</v>
      </c>
      <c r="H35" s="37" t="e">
        <f>H37+H39+H41+H43+H45+H49+#REF!</f>
        <v>#REF!</v>
      </c>
      <c r="I35" s="37" t="e">
        <f>I37+I39+I41+I43+I45+I49+#REF!</f>
        <v>#REF!</v>
      </c>
      <c r="J35" s="37" t="e">
        <f>J37+J39+J41+J43+J45+J49+#REF!</f>
        <v>#REF!</v>
      </c>
      <c r="K35" s="37" t="e">
        <f>K37+K39+K41+K43+K45+K49+#REF!</f>
        <v>#REF!</v>
      </c>
      <c r="L35" s="37" t="e">
        <f>L37+L39+L41+L43+L45+L49+#REF!</f>
        <v>#REF!</v>
      </c>
      <c r="M35" s="37" t="e">
        <f>M37+M39+M41+M43+M45+M49+#REF!</f>
        <v>#REF!</v>
      </c>
      <c r="N35" s="37" t="e">
        <f>N37+N39+N41+N43+N45+N49+#REF!</f>
        <v>#REF!</v>
      </c>
      <c r="O35" s="37" t="e">
        <f>O37+O39+O41+O43+O45+O49+#REF!</f>
        <v>#REF!</v>
      </c>
      <c r="P35" s="37" t="e">
        <f>P37+P39+P41+P43+P45+P49+#REF!</f>
        <v>#REF!</v>
      </c>
      <c r="Q35" s="37" t="e">
        <f>Q37+Q39+Q41+Q43+Q45+Q49+#REF!</f>
        <v>#REF!</v>
      </c>
      <c r="R35" s="37" t="e">
        <f>R37+R39+R41+R43+R45+R49+#REF!</f>
        <v>#REF!</v>
      </c>
      <c r="S35" s="37" t="e">
        <f>S37+S39+S41+S43+S45+S49+#REF!</f>
        <v>#REF!</v>
      </c>
      <c r="T35" s="37" t="e">
        <f>T37+T39+T41+T43+T45+T49+#REF!</f>
        <v>#REF!</v>
      </c>
      <c r="U35" s="37" t="e">
        <f>U37+U39+U41+U43+U45+U49+#REF!</f>
        <v>#REF!</v>
      </c>
      <c r="V35" s="37">
        <v>68</v>
      </c>
      <c r="W35" s="4">
        <v>0</v>
      </c>
      <c r="X35" s="4">
        <v>0</v>
      </c>
      <c r="Y35" s="2" t="e">
        <f>Y37+Y39+Y41+Y43+Y45+Y49+#REF!</f>
        <v>#REF!</v>
      </c>
      <c r="Z35" s="2" t="e">
        <f>Z37+Z39+Z41+Z43+Z45+Z49+#REF!</f>
        <v>#REF!</v>
      </c>
      <c r="AA35" s="2" t="e">
        <f>AA37+AA39+AA41+AA43+AA45+AA49+#REF!</f>
        <v>#REF!</v>
      </c>
      <c r="AB35" s="2" t="e">
        <f>AB37+AB39+AB41+AB43+AB45+AB49+#REF!</f>
        <v>#REF!</v>
      </c>
      <c r="AC35" s="2" t="e">
        <f>AC37+AC39+AC41+AC43+AC45+AC49+#REF!</f>
        <v>#REF!</v>
      </c>
      <c r="AD35" s="2" t="e">
        <f>AD37+AD39+AD41+AD43+AD45+AD49+#REF!</f>
        <v>#REF!</v>
      </c>
      <c r="AE35" s="2" t="e">
        <f>AE37+AE39+AE41+AE43+AE45+AE49+#REF!</f>
        <v>#REF!</v>
      </c>
      <c r="AF35" s="2" t="e">
        <f>AF37+AF39+AF41+AF43+AF45+AF49+#REF!</f>
        <v>#REF!</v>
      </c>
      <c r="AG35" s="2" t="e">
        <f>AG37+AG39+AG41+AG43+AG45+AG49+#REF!</f>
        <v>#REF!</v>
      </c>
      <c r="AH35" s="2" t="e">
        <f>AH37+AH39+AH41+AH43+AH45+AH49+#REF!</f>
        <v>#REF!</v>
      </c>
      <c r="AI35" s="2" t="e">
        <f>AI37+AI39+AI41+AI43+AI45+AI49+#REF!</f>
        <v>#REF!</v>
      </c>
      <c r="AJ35" s="2" t="e">
        <f>AJ37+AJ39+AJ41+AJ43+AJ45+AJ49+#REF!</f>
        <v>#REF!</v>
      </c>
      <c r="AK35" s="2" t="e">
        <f>AK37+AK39+AK41+AK43+AK45+AK49+#REF!</f>
        <v>#REF!</v>
      </c>
      <c r="AL35" s="2" t="e">
        <f>AL37+AL39+AL41+AL43+AL45+AL49+#REF!</f>
        <v>#REF!</v>
      </c>
      <c r="AM35" s="2" t="e">
        <f>AM37+AM39+AM41+AM43+AM45+AM49+#REF!</f>
        <v>#REF!</v>
      </c>
      <c r="AN35" s="2" t="e">
        <f>AN37+AN39+AN41+AN43+AN45+AN49+#REF!</f>
        <v>#REF!</v>
      </c>
      <c r="AO35" s="2" t="e">
        <f>AO37+AO39+AO41+AO43+AO45+AO49+#REF!</f>
        <v>#REF!</v>
      </c>
      <c r="AP35" s="2" t="e">
        <f>AP37+AP39+AP41+AP43+AP45+AP49+#REF!</f>
        <v>#REF!</v>
      </c>
      <c r="AQ35" s="2" t="e">
        <f>AQ37+AQ39+AQ41+AQ43+AQ45+AQ49+#REF!</f>
        <v>#REF!</v>
      </c>
      <c r="AR35" s="2" t="e">
        <f>AR37+AR39+AR41+AR43+AR45+AR49+#REF!</f>
        <v>#REF!</v>
      </c>
      <c r="AS35" s="2" t="e">
        <f>AS37+AS39+AS41+AS43+AS45+AS49+#REF!</f>
        <v>#REF!</v>
      </c>
      <c r="AT35" s="2"/>
      <c r="AU35" s="2"/>
      <c r="AV35" s="2"/>
      <c r="AW35" s="2"/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1">
        <f t="shared" si="5"/>
        <v>68</v>
      </c>
    </row>
    <row r="36" spans="1:60" ht="16.5" thickBot="1">
      <c r="A36" s="81"/>
      <c r="B36" s="68"/>
      <c r="C36" s="6" t="s">
        <v>13</v>
      </c>
      <c r="D36" s="1" t="s">
        <v>10</v>
      </c>
      <c r="E36" s="37" t="e">
        <f>E38+E40+E42+E44+E46+E50+#REF!</f>
        <v>#REF!</v>
      </c>
      <c r="F36" s="37" t="e">
        <f>F38+F40+F42+F44+F46+F50+#REF!</f>
        <v>#REF!</v>
      </c>
      <c r="G36" s="37" t="e">
        <f>G38+G40+G42+G44+G46+G50+#REF!</f>
        <v>#REF!</v>
      </c>
      <c r="H36" s="37" t="e">
        <f>H38+H40+H42+H44+H46+H50+#REF!</f>
        <v>#REF!</v>
      </c>
      <c r="I36" s="37" t="e">
        <f>I38+I40+I42+I44+I46+I50+#REF!</f>
        <v>#REF!</v>
      </c>
      <c r="J36" s="37" t="e">
        <f>J38+J40+J42+J44+J46+J50+#REF!</f>
        <v>#REF!</v>
      </c>
      <c r="K36" s="37" t="e">
        <f>K38+K40+K42+K44+K46+K50+#REF!</f>
        <v>#REF!</v>
      </c>
      <c r="L36" s="37" t="e">
        <f>L38+L40+L42+L44+L46+L50+#REF!</f>
        <v>#REF!</v>
      </c>
      <c r="M36" s="37" t="e">
        <f>M38+M40+M42+M44+M46+M50+#REF!</f>
        <v>#REF!</v>
      </c>
      <c r="N36" s="37" t="e">
        <f>N38+N40+N42+N44+N46+N50+#REF!</f>
        <v>#REF!</v>
      </c>
      <c r="O36" s="37" t="e">
        <f>O38+O40+O42+O44+O46+O50+#REF!</f>
        <v>#REF!</v>
      </c>
      <c r="P36" s="37" t="e">
        <f>P38+P40+P42+P44+P46+P50+#REF!</f>
        <v>#REF!</v>
      </c>
      <c r="Q36" s="37" t="e">
        <f>Q38+Q40+Q42+Q44+Q46+Q50+#REF!</f>
        <v>#REF!</v>
      </c>
      <c r="R36" s="37" t="e">
        <f>R38+R40+R42+R44+R46+R50+#REF!</f>
        <v>#REF!</v>
      </c>
      <c r="S36" s="37" t="e">
        <f>S38+S40+S42+S44+S46+S50+#REF!</f>
        <v>#REF!</v>
      </c>
      <c r="T36" s="37" t="e">
        <f>T38+T40+T42+T44+T46+T50+#REF!</f>
        <v>#REF!</v>
      </c>
      <c r="U36" s="37" t="e">
        <f>U38+U40+U42+U44+U46+U50+#REF!</f>
        <v>#REF!</v>
      </c>
      <c r="V36" s="37">
        <v>34</v>
      </c>
      <c r="W36" s="4">
        <v>0</v>
      </c>
      <c r="X36" s="4">
        <v>0</v>
      </c>
      <c r="Y36" s="2" t="e">
        <f>Y38+Y40+Y42+Y44+Y46+Y50+#REF!</f>
        <v>#REF!</v>
      </c>
      <c r="Z36" s="2"/>
      <c r="AA36" s="2" t="e">
        <f>AA38+AA40+AA42+AA44+AA46+AA50+#REF!</f>
        <v>#REF!</v>
      </c>
      <c r="AB36" s="2" t="e">
        <f>AB38+AB40+AB42+AB44+AB46+AB50+#REF!</f>
        <v>#REF!</v>
      </c>
      <c r="AC36" s="2" t="e">
        <f>AC38+AC40+AC42+AC44+AC46+AC50+#REF!</f>
        <v>#REF!</v>
      </c>
      <c r="AD36" s="2" t="e">
        <f>AD38+AD40+AD42+AD44+AD46+AD50+#REF!</f>
        <v>#REF!</v>
      </c>
      <c r="AE36" s="2" t="e">
        <f>AE38+AE40+AE42+AE44+AE46+AE50+#REF!</f>
        <v>#REF!</v>
      </c>
      <c r="AF36" s="2" t="e">
        <f>AF38+AF40+AF42+AF44+AF46+AF50+#REF!</f>
        <v>#REF!</v>
      </c>
      <c r="AG36" s="2" t="e">
        <f>AG38+AG40+AG42+AG44+AG46+AG50+#REF!</f>
        <v>#REF!</v>
      </c>
      <c r="AH36" s="2" t="e">
        <f>AH38+AH40+AH42+AH44+AH46+AH50+#REF!</f>
        <v>#REF!</v>
      </c>
      <c r="AI36" s="2" t="e">
        <f>AI38+AI40+AI42+AI44+AI46+AI50+#REF!</f>
        <v>#REF!</v>
      </c>
      <c r="AJ36" s="2" t="e">
        <f>AJ38+AJ40+AJ42+AJ44+AJ46+AJ50+#REF!</f>
        <v>#REF!</v>
      </c>
      <c r="AK36" s="2" t="e">
        <f>AK38+AK40+AK42+AK44+AK46+AK50+#REF!</f>
        <v>#REF!</v>
      </c>
      <c r="AL36" s="2" t="e">
        <f>AL38+AL40+AL42+AL44+AL46+AL50+#REF!</f>
        <v>#REF!</v>
      </c>
      <c r="AM36" s="2" t="e">
        <f>AM38+AM40+AM42+AM44+AM46+AM50+#REF!</f>
        <v>#REF!</v>
      </c>
      <c r="AN36" s="2" t="e">
        <f>AN38+AN40+AN42+AN44+AN46+AN50+#REF!</f>
        <v>#REF!</v>
      </c>
      <c r="AO36" s="2" t="e">
        <f>AO38+AO40+AO42+AO44+AO46+AO50+#REF!</f>
        <v>#REF!</v>
      </c>
      <c r="AP36" s="2" t="e">
        <f>AP38+AP40+AP42+AP44+AP46+AP50+#REF!</f>
        <v>#REF!</v>
      </c>
      <c r="AQ36" s="2" t="e">
        <f>AQ38+AQ40+AQ42+AQ44+AQ46+AQ50+#REF!</f>
        <v>#REF!</v>
      </c>
      <c r="AR36" s="2" t="e">
        <f>AR38+AR40+AR42+AR44+AR46+AR50+#REF!</f>
        <v>#REF!</v>
      </c>
      <c r="AS36" s="2" t="e">
        <f>AS38+AS40+AS42+AS44+AS46+AS50+#REF!</f>
        <v>#REF!</v>
      </c>
      <c r="AT36" s="2"/>
      <c r="AU36" s="2"/>
      <c r="AV36" s="2"/>
      <c r="AW36" s="2"/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1">
        <f t="shared" si="5"/>
        <v>34</v>
      </c>
    </row>
    <row r="37" spans="1:60" ht="13.5" thickBot="1">
      <c r="A37" s="81"/>
      <c r="B37" s="63" t="s">
        <v>14</v>
      </c>
      <c r="C37" s="65" t="s">
        <v>92</v>
      </c>
      <c r="D37" s="3" t="s">
        <v>9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1">
        <v>34</v>
      </c>
      <c r="W37" s="4">
        <v>0</v>
      </c>
      <c r="X37" s="4">
        <v>0</v>
      </c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1">
        <f t="shared" si="5"/>
        <v>34</v>
      </c>
    </row>
    <row r="38" spans="1:60" ht="13.5" thickBot="1">
      <c r="A38" s="81"/>
      <c r="B38" s="64"/>
      <c r="C38" s="66"/>
      <c r="D38" s="3" t="s">
        <v>10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2">
        <v>17</v>
      </c>
      <c r="W38" s="4">
        <v>0</v>
      </c>
      <c r="X38" s="4">
        <v>0</v>
      </c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1">
        <f t="shared" si="5"/>
        <v>17</v>
      </c>
    </row>
    <row r="39" spans="1:60" ht="13.5" thickBot="1">
      <c r="A39" s="81"/>
      <c r="B39" s="63" t="s">
        <v>74</v>
      </c>
      <c r="C39" s="63" t="s">
        <v>108</v>
      </c>
      <c r="D39" s="3" t="s">
        <v>9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>
        <v>0</v>
      </c>
      <c r="X39" s="4">
        <v>0</v>
      </c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1">
        <f t="shared" si="5"/>
        <v>0</v>
      </c>
    </row>
    <row r="40" spans="1:60" ht="13.5" thickBot="1">
      <c r="A40" s="81"/>
      <c r="B40" s="64"/>
      <c r="C40" s="64"/>
      <c r="D40" s="3" t="s">
        <v>10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>
        <v>0</v>
      </c>
      <c r="X40" s="4">
        <v>0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1">
        <f t="shared" si="5"/>
        <v>0</v>
      </c>
    </row>
    <row r="41" spans="1:60" ht="13.5" thickBot="1">
      <c r="A41" s="81"/>
      <c r="B41" s="63" t="s">
        <v>75</v>
      </c>
      <c r="C41" s="63" t="s">
        <v>107</v>
      </c>
      <c r="D41" s="3" t="s">
        <v>9</v>
      </c>
      <c r="E41" s="4">
        <v>6</v>
      </c>
      <c r="F41" s="4">
        <v>4</v>
      </c>
      <c r="G41" s="4">
        <v>2</v>
      </c>
      <c r="H41" s="4">
        <v>2</v>
      </c>
      <c r="I41" s="4">
        <v>2</v>
      </c>
      <c r="J41" s="4">
        <v>2</v>
      </c>
      <c r="K41" s="4">
        <v>2</v>
      </c>
      <c r="L41" s="4">
        <v>2</v>
      </c>
      <c r="M41" s="4">
        <v>2</v>
      </c>
      <c r="N41" s="4">
        <v>2</v>
      </c>
      <c r="O41" s="4">
        <v>2</v>
      </c>
      <c r="P41" s="4">
        <v>2</v>
      </c>
      <c r="Q41" s="4">
        <v>1</v>
      </c>
      <c r="R41" s="4">
        <v>1</v>
      </c>
      <c r="S41" s="4"/>
      <c r="T41" s="4">
        <v>2</v>
      </c>
      <c r="U41" s="4"/>
      <c r="V41" s="41">
        <f>SUM(E41:U41)</f>
        <v>34</v>
      </c>
      <c r="W41" s="4">
        <v>0</v>
      </c>
      <c r="X41" s="4">
        <v>0</v>
      </c>
      <c r="Y41" s="4">
        <v>2</v>
      </c>
      <c r="Z41" s="4">
        <v>2</v>
      </c>
      <c r="AA41" s="4">
        <v>1</v>
      </c>
      <c r="AB41" s="4">
        <v>1</v>
      </c>
      <c r="AC41" s="4">
        <v>1</v>
      </c>
      <c r="AD41" s="4">
        <v>1</v>
      </c>
      <c r="AE41" s="4">
        <v>1</v>
      </c>
      <c r="AF41" s="4">
        <v>1</v>
      </c>
      <c r="AG41" s="4">
        <v>1</v>
      </c>
      <c r="AH41" s="4">
        <v>1</v>
      </c>
      <c r="AI41" s="4">
        <v>1</v>
      </c>
      <c r="AJ41" s="4">
        <v>1</v>
      </c>
      <c r="AK41" s="4">
        <v>1</v>
      </c>
      <c r="AL41" s="4">
        <v>1</v>
      </c>
      <c r="AM41" s="4">
        <v>1</v>
      </c>
      <c r="AN41" s="4">
        <v>1</v>
      </c>
      <c r="AO41" s="4">
        <v>1</v>
      </c>
      <c r="AP41" s="4">
        <v>1</v>
      </c>
      <c r="AQ41" s="4">
        <v>1</v>
      </c>
      <c r="AR41" s="4">
        <v>1</v>
      </c>
      <c r="AS41" s="4">
        <v>1</v>
      </c>
      <c r="AT41" s="4"/>
      <c r="AU41" s="4"/>
      <c r="AV41" s="55">
        <v>23</v>
      </c>
      <c r="AW41" s="41" t="s">
        <v>101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1">
        <f t="shared" si="5"/>
        <v>57</v>
      </c>
    </row>
    <row r="42" spans="1:60" ht="13.5" thickBot="1">
      <c r="A42" s="81"/>
      <c r="B42" s="64"/>
      <c r="C42" s="64"/>
      <c r="D42" s="3" t="s">
        <v>10</v>
      </c>
      <c r="E42" s="4">
        <v>2</v>
      </c>
      <c r="F42" s="4">
        <v>2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2</v>
      </c>
      <c r="Q42" s="4">
        <v>1</v>
      </c>
      <c r="R42" s="4">
        <v>1</v>
      </c>
      <c r="S42" s="4"/>
      <c r="T42" s="4"/>
      <c r="U42" s="4"/>
      <c r="V42" s="4">
        <v>17</v>
      </c>
      <c r="W42" s="4">
        <v>0</v>
      </c>
      <c r="X42" s="4">
        <v>0</v>
      </c>
      <c r="Y42" s="4"/>
      <c r="Z42" s="4">
        <v>4</v>
      </c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>
        <v>4</v>
      </c>
      <c r="AW42" s="4"/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1">
        <f t="shared" si="5"/>
        <v>21</v>
      </c>
    </row>
    <row r="43" spans="1:60" ht="13.5" thickBot="1">
      <c r="A43" s="81"/>
      <c r="B43" s="63" t="s">
        <v>76</v>
      </c>
      <c r="C43" s="65" t="s">
        <v>90</v>
      </c>
      <c r="D43" s="3" t="s">
        <v>9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>
        <v>0</v>
      </c>
      <c r="X43" s="4">
        <v>0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1">
        <f t="shared" si="5"/>
        <v>0</v>
      </c>
    </row>
    <row r="44" spans="1:60" ht="13.5" thickBot="1">
      <c r="A44" s="81"/>
      <c r="B44" s="64"/>
      <c r="C44" s="66"/>
      <c r="D44" s="3" t="s">
        <v>10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>
        <v>0</v>
      </c>
      <c r="X44" s="4">
        <v>0</v>
      </c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1">
        <f t="shared" si="5"/>
        <v>0</v>
      </c>
    </row>
    <row r="45" spans="1:60" ht="13.5" thickBot="1">
      <c r="A45" s="81"/>
      <c r="B45" s="63" t="s">
        <v>77</v>
      </c>
      <c r="C45" s="63" t="s">
        <v>109</v>
      </c>
      <c r="D45" s="3" t="s">
        <v>9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>
        <v>0</v>
      </c>
      <c r="X45" s="4">
        <v>0</v>
      </c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1">
        <f t="shared" si="5"/>
        <v>0</v>
      </c>
    </row>
    <row r="46" spans="1:60" ht="13.5" thickBot="1">
      <c r="A46" s="81"/>
      <c r="B46" s="64"/>
      <c r="C46" s="64"/>
      <c r="D46" s="3" t="s">
        <v>10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>
        <v>0</v>
      </c>
      <c r="X46" s="4">
        <v>0</v>
      </c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1">
        <f t="shared" si="5"/>
        <v>0</v>
      </c>
    </row>
    <row r="47" spans="1:60" ht="13.5" thickBot="1">
      <c r="A47" s="81"/>
      <c r="B47" s="63" t="s">
        <v>79</v>
      </c>
      <c r="C47" s="63" t="s">
        <v>110</v>
      </c>
      <c r="D47" s="3" t="s">
        <v>9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1"/>
    </row>
    <row r="48" spans="1:60" ht="13.5" thickBot="1">
      <c r="A48" s="81"/>
      <c r="B48" s="90"/>
      <c r="C48" s="90"/>
      <c r="D48" s="57" t="s">
        <v>10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1"/>
    </row>
    <row r="49" spans="1:60" ht="13.5" thickBot="1">
      <c r="A49" s="82"/>
      <c r="B49" s="90" t="s">
        <v>78</v>
      </c>
      <c r="C49" s="90" t="s">
        <v>111</v>
      </c>
      <c r="D49" s="3" t="s">
        <v>9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>
        <v>0</v>
      </c>
      <c r="X49" s="4">
        <v>0</v>
      </c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1">
        <f t="shared" si="5"/>
        <v>0</v>
      </c>
    </row>
    <row r="50" spans="1:60" ht="13.5" thickBot="1">
      <c r="A50" s="82"/>
      <c r="B50" s="90"/>
      <c r="C50" s="90"/>
      <c r="D50" s="57" t="s">
        <v>10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>
        <v>0</v>
      </c>
      <c r="X50" s="4">
        <v>0</v>
      </c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1">
        <f t="shared" si="5"/>
        <v>0</v>
      </c>
    </row>
    <row r="51" spans="1:60" ht="13.5" thickBot="1">
      <c r="A51" s="82"/>
      <c r="B51" s="60" t="s">
        <v>112</v>
      </c>
      <c r="C51" s="58" t="s">
        <v>113</v>
      </c>
      <c r="D51" s="3" t="s">
        <v>9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1"/>
    </row>
    <row r="52" spans="1:60" ht="13.5" thickBot="1">
      <c r="A52" s="82"/>
      <c r="B52" s="60"/>
      <c r="C52" s="59"/>
      <c r="D52" s="57" t="s">
        <v>10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1"/>
    </row>
    <row r="53" spans="1:60" ht="13.5" thickBot="1">
      <c r="A53" s="82"/>
      <c r="B53" s="60" t="s">
        <v>114</v>
      </c>
      <c r="C53" s="58" t="s">
        <v>91</v>
      </c>
      <c r="D53" s="3" t="s">
        <v>9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1">
        <f>SUM(E53:U53)</f>
        <v>0</v>
      </c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1"/>
    </row>
    <row r="54" spans="1:60" ht="13.5" thickBot="1">
      <c r="A54" s="82"/>
      <c r="B54" s="60"/>
      <c r="C54" s="59"/>
      <c r="D54" s="57" t="s">
        <v>10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1"/>
    </row>
    <row r="55" spans="1:60" ht="16.5" thickBot="1">
      <c r="A55" s="81"/>
      <c r="B55" s="67" t="s">
        <v>15</v>
      </c>
      <c r="C55" s="5" t="s">
        <v>16</v>
      </c>
      <c r="D55" s="1" t="s">
        <v>9</v>
      </c>
      <c r="E55" s="37" t="e">
        <f aca="true" t="shared" si="9" ref="E55:U55">E59+E65</f>
        <v>#REF!</v>
      </c>
      <c r="F55" s="37" t="e">
        <f t="shared" si="9"/>
        <v>#REF!</v>
      </c>
      <c r="G55" s="37" t="e">
        <f t="shared" si="9"/>
        <v>#REF!</v>
      </c>
      <c r="H55" s="37" t="e">
        <f t="shared" si="9"/>
        <v>#REF!</v>
      </c>
      <c r="I55" s="37" t="e">
        <f t="shared" si="9"/>
        <v>#REF!</v>
      </c>
      <c r="J55" s="37" t="e">
        <f t="shared" si="9"/>
        <v>#REF!</v>
      </c>
      <c r="K55" s="37" t="e">
        <f t="shared" si="9"/>
        <v>#REF!</v>
      </c>
      <c r="L55" s="37" t="e">
        <f t="shared" si="9"/>
        <v>#REF!</v>
      </c>
      <c r="M55" s="37" t="e">
        <f t="shared" si="9"/>
        <v>#REF!</v>
      </c>
      <c r="N55" s="37" t="e">
        <f t="shared" si="9"/>
        <v>#REF!</v>
      </c>
      <c r="O55" s="37" t="e">
        <f t="shared" si="9"/>
        <v>#REF!</v>
      </c>
      <c r="P55" s="37" t="e">
        <f t="shared" si="9"/>
        <v>#REF!</v>
      </c>
      <c r="Q55" s="37" t="e">
        <f t="shared" si="9"/>
        <v>#REF!</v>
      </c>
      <c r="R55" s="37" t="e">
        <f t="shared" si="9"/>
        <v>#REF!</v>
      </c>
      <c r="S55" s="37" t="e">
        <f t="shared" si="9"/>
        <v>#REF!</v>
      </c>
      <c r="T55" s="37" t="e">
        <f t="shared" si="9"/>
        <v>#REF!</v>
      </c>
      <c r="U55" s="37" t="e">
        <f t="shared" si="9"/>
        <v>#REF!</v>
      </c>
      <c r="V55" s="37">
        <v>108</v>
      </c>
      <c r="W55" s="4">
        <v>0</v>
      </c>
      <c r="X55" s="4">
        <v>0</v>
      </c>
      <c r="Y55" s="2" t="e">
        <f aca="true" t="shared" si="10" ref="Y55:AS55">Y59+Y65</f>
        <v>#REF!</v>
      </c>
      <c r="Z55" s="2" t="e">
        <f t="shared" si="10"/>
        <v>#REF!</v>
      </c>
      <c r="AA55" s="2" t="e">
        <f t="shared" si="10"/>
        <v>#REF!</v>
      </c>
      <c r="AB55" s="2" t="e">
        <f t="shared" si="10"/>
        <v>#REF!</v>
      </c>
      <c r="AC55" s="2" t="e">
        <f t="shared" si="10"/>
        <v>#REF!</v>
      </c>
      <c r="AD55" s="2" t="e">
        <f t="shared" si="10"/>
        <v>#REF!</v>
      </c>
      <c r="AE55" s="2" t="e">
        <f t="shared" si="10"/>
        <v>#REF!</v>
      </c>
      <c r="AF55" s="2" t="e">
        <f t="shared" si="10"/>
        <v>#REF!</v>
      </c>
      <c r="AG55" s="2" t="e">
        <f t="shared" si="10"/>
        <v>#REF!</v>
      </c>
      <c r="AH55" s="2" t="e">
        <f t="shared" si="10"/>
        <v>#REF!</v>
      </c>
      <c r="AI55" s="2" t="e">
        <f t="shared" si="10"/>
        <v>#REF!</v>
      </c>
      <c r="AJ55" s="2" t="e">
        <f t="shared" si="10"/>
        <v>#REF!</v>
      </c>
      <c r="AK55" s="2" t="e">
        <f t="shared" si="10"/>
        <v>#REF!</v>
      </c>
      <c r="AL55" s="2" t="e">
        <f t="shared" si="10"/>
        <v>#REF!</v>
      </c>
      <c r="AM55" s="2" t="e">
        <f t="shared" si="10"/>
        <v>#REF!</v>
      </c>
      <c r="AN55" s="2" t="e">
        <f t="shared" si="10"/>
        <v>#REF!</v>
      </c>
      <c r="AO55" s="2" t="e">
        <f t="shared" si="10"/>
        <v>#REF!</v>
      </c>
      <c r="AP55" s="2" t="e">
        <f t="shared" si="10"/>
        <v>#REF!</v>
      </c>
      <c r="AQ55" s="2" t="e">
        <f t="shared" si="10"/>
        <v>#REF!</v>
      </c>
      <c r="AR55" s="2" t="e">
        <f t="shared" si="10"/>
        <v>#REF!</v>
      </c>
      <c r="AS55" s="2" t="e">
        <f t="shared" si="10"/>
        <v>#REF!</v>
      </c>
      <c r="AT55" s="2"/>
      <c r="AU55" s="2"/>
      <c r="AV55" s="2"/>
      <c r="AW55" s="2"/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1">
        <f t="shared" si="5"/>
        <v>108</v>
      </c>
    </row>
    <row r="56" spans="1:60" ht="16.5" thickBot="1">
      <c r="A56" s="81"/>
      <c r="B56" s="68"/>
      <c r="C56" s="6" t="s">
        <v>13</v>
      </c>
      <c r="D56" s="1" t="s">
        <v>10</v>
      </c>
      <c r="E56" s="37" t="e">
        <f aca="true" t="shared" si="11" ref="E56:U56">E60+E66</f>
        <v>#REF!</v>
      </c>
      <c r="F56" s="37" t="e">
        <f t="shared" si="11"/>
        <v>#REF!</v>
      </c>
      <c r="G56" s="37" t="e">
        <f t="shared" si="11"/>
        <v>#REF!</v>
      </c>
      <c r="H56" s="37" t="e">
        <f t="shared" si="11"/>
        <v>#REF!</v>
      </c>
      <c r="I56" s="37" t="e">
        <f t="shared" si="11"/>
        <v>#REF!</v>
      </c>
      <c r="J56" s="37" t="e">
        <f t="shared" si="11"/>
        <v>#REF!</v>
      </c>
      <c r="K56" s="37" t="e">
        <f t="shared" si="11"/>
        <v>#REF!</v>
      </c>
      <c r="L56" s="37" t="e">
        <f t="shared" si="11"/>
        <v>#REF!</v>
      </c>
      <c r="M56" s="37" t="e">
        <f t="shared" si="11"/>
        <v>#REF!</v>
      </c>
      <c r="N56" s="37" t="e">
        <f t="shared" si="11"/>
        <v>#REF!</v>
      </c>
      <c r="O56" s="37" t="e">
        <f t="shared" si="11"/>
        <v>#REF!</v>
      </c>
      <c r="P56" s="37" t="e">
        <f t="shared" si="11"/>
        <v>#REF!</v>
      </c>
      <c r="Q56" s="37" t="e">
        <f t="shared" si="11"/>
        <v>#REF!</v>
      </c>
      <c r="R56" s="37" t="e">
        <f t="shared" si="11"/>
        <v>#REF!</v>
      </c>
      <c r="S56" s="37" t="e">
        <f t="shared" si="11"/>
        <v>#REF!</v>
      </c>
      <c r="T56" s="37" t="e">
        <f t="shared" si="11"/>
        <v>#REF!</v>
      </c>
      <c r="U56" s="37" t="e">
        <f t="shared" si="11"/>
        <v>#REF!</v>
      </c>
      <c r="V56" s="37" t="e">
        <f>SUM(E56:U56)</f>
        <v>#REF!</v>
      </c>
      <c r="W56" s="4">
        <v>0</v>
      </c>
      <c r="X56" s="4">
        <v>0</v>
      </c>
      <c r="Y56" s="2" t="e">
        <f aca="true" t="shared" si="12" ref="Y56:AS56">Y60+Y66</f>
        <v>#REF!</v>
      </c>
      <c r="Z56" s="2" t="e">
        <f t="shared" si="12"/>
        <v>#REF!</v>
      </c>
      <c r="AA56" s="2" t="e">
        <f t="shared" si="12"/>
        <v>#REF!</v>
      </c>
      <c r="AB56" s="2" t="e">
        <f t="shared" si="12"/>
        <v>#REF!</v>
      </c>
      <c r="AC56" s="2" t="e">
        <f t="shared" si="12"/>
        <v>#REF!</v>
      </c>
      <c r="AD56" s="2" t="e">
        <f t="shared" si="12"/>
        <v>#REF!</v>
      </c>
      <c r="AE56" s="2" t="e">
        <f t="shared" si="12"/>
        <v>#REF!</v>
      </c>
      <c r="AF56" s="2" t="e">
        <f t="shared" si="12"/>
        <v>#REF!</v>
      </c>
      <c r="AG56" s="2" t="e">
        <f t="shared" si="12"/>
        <v>#REF!</v>
      </c>
      <c r="AH56" s="2" t="e">
        <f t="shared" si="12"/>
        <v>#REF!</v>
      </c>
      <c r="AI56" s="2" t="e">
        <f t="shared" si="12"/>
        <v>#REF!</v>
      </c>
      <c r="AJ56" s="2" t="e">
        <f t="shared" si="12"/>
        <v>#REF!</v>
      </c>
      <c r="AK56" s="2" t="e">
        <f t="shared" si="12"/>
        <v>#REF!</v>
      </c>
      <c r="AL56" s="2" t="e">
        <f t="shared" si="12"/>
        <v>#REF!</v>
      </c>
      <c r="AM56" s="2" t="e">
        <f t="shared" si="12"/>
        <v>#REF!</v>
      </c>
      <c r="AN56" s="2" t="e">
        <f t="shared" si="12"/>
        <v>#REF!</v>
      </c>
      <c r="AO56" s="2" t="e">
        <f t="shared" si="12"/>
        <v>#REF!</v>
      </c>
      <c r="AP56" s="2" t="e">
        <f t="shared" si="12"/>
        <v>#REF!</v>
      </c>
      <c r="AQ56" s="2" t="e">
        <f t="shared" si="12"/>
        <v>#REF!</v>
      </c>
      <c r="AR56" s="2" t="e">
        <f t="shared" si="12"/>
        <v>#REF!</v>
      </c>
      <c r="AS56" s="2" t="e">
        <f t="shared" si="12"/>
        <v>#REF!</v>
      </c>
      <c r="AT56" s="2"/>
      <c r="AU56" s="2"/>
      <c r="AV56" s="2"/>
      <c r="AW56" s="2"/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1" t="e">
        <f t="shared" si="5"/>
        <v>#REF!</v>
      </c>
    </row>
    <row r="57" spans="1:60" ht="13.5" thickBot="1">
      <c r="A57" s="81"/>
      <c r="B57" s="67" t="s">
        <v>17</v>
      </c>
      <c r="C57" s="91" t="s">
        <v>18</v>
      </c>
      <c r="D57" s="1" t="s">
        <v>9</v>
      </c>
      <c r="E57" s="38"/>
      <c r="F57" s="38">
        <v>4</v>
      </c>
      <c r="G57" s="38">
        <v>6</v>
      </c>
      <c r="H57" s="38">
        <v>6</v>
      </c>
      <c r="I57" s="38">
        <v>6</v>
      </c>
      <c r="J57" s="38">
        <v>6</v>
      </c>
      <c r="K57" s="38">
        <v>5</v>
      </c>
      <c r="L57" s="38">
        <v>5</v>
      </c>
      <c r="M57" s="38">
        <v>5</v>
      </c>
      <c r="N57" s="38">
        <v>5</v>
      </c>
      <c r="O57" s="38">
        <v>5</v>
      </c>
      <c r="P57" s="38">
        <v>6</v>
      </c>
      <c r="Q57" s="38">
        <v>8</v>
      </c>
      <c r="R57" s="38">
        <v>6</v>
      </c>
      <c r="S57" s="38">
        <v>9</v>
      </c>
      <c r="T57" s="38">
        <v>12</v>
      </c>
      <c r="U57" s="38">
        <v>14</v>
      </c>
      <c r="V57" s="38">
        <v>108</v>
      </c>
      <c r="W57" s="4">
        <v>0</v>
      </c>
      <c r="X57" s="4">
        <v>0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1">
        <f t="shared" si="5"/>
        <v>108</v>
      </c>
    </row>
    <row r="58" spans="1:60" ht="13.5" thickBot="1">
      <c r="A58" s="81"/>
      <c r="B58" s="68"/>
      <c r="C58" s="92"/>
      <c r="D58" s="1" t="s">
        <v>10</v>
      </c>
      <c r="E58" s="38"/>
      <c r="F58" s="38">
        <v>4</v>
      </c>
      <c r="G58" s="38">
        <v>3</v>
      </c>
      <c r="H58" s="38">
        <v>4</v>
      </c>
      <c r="I58" s="38">
        <v>5</v>
      </c>
      <c r="J58" s="38">
        <v>2</v>
      </c>
      <c r="K58" s="38">
        <v>3</v>
      </c>
      <c r="L58" s="38">
        <v>3</v>
      </c>
      <c r="M58" s="38">
        <v>3</v>
      </c>
      <c r="N58" s="38">
        <v>2</v>
      </c>
      <c r="O58" s="38">
        <v>3</v>
      </c>
      <c r="P58" s="38"/>
      <c r="Q58" s="38">
        <v>2</v>
      </c>
      <c r="R58" s="38"/>
      <c r="S58" s="38">
        <v>2</v>
      </c>
      <c r="T58" s="38"/>
      <c r="U58" s="38"/>
      <c r="V58" s="38">
        <f>SUM(E58:U58)</f>
        <v>36</v>
      </c>
      <c r="W58" s="4">
        <v>0</v>
      </c>
      <c r="X58" s="4">
        <v>0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1">
        <f t="shared" si="5"/>
        <v>36</v>
      </c>
    </row>
    <row r="59" spans="1:60" ht="13.5" thickBot="1">
      <c r="A59" s="81"/>
      <c r="B59" s="67" t="s">
        <v>80</v>
      </c>
      <c r="C59" s="91" t="s">
        <v>97</v>
      </c>
      <c r="D59" s="1" t="s">
        <v>9</v>
      </c>
      <c r="E59" s="39" t="e">
        <f>E61+#REF!+E63+E64</f>
        <v>#REF!</v>
      </c>
      <c r="F59" s="39" t="e">
        <f>F61+#REF!+F63+F64</f>
        <v>#REF!</v>
      </c>
      <c r="G59" s="39" t="e">
        <f>G61+#REF!+G63+G64</f>
        <v>#REF!</v>
      </c>
      <c r="H59" s="39" t="e">
        <f>H61+#REF!+H63+H64</f>
        <v>#REF!</v>
      </c>
      <c r="I59" s="39" t="e">
        <f>I61+#REF!+I63+I64</f>
        <v>#REF!</v>
      </c>
      <c r="J59" s="39" t="e">
        <f>J61+#REF!+J63+J64</f>
        <v>#REF!</v>
      </c>
      <c r="K59" s="39" t="e">
        <f>K61+#REF!+K63+K64</f>
        <v>#REF!</v>
      </c>
      <c r="L59" s="39" t="e">
        <f>L61+#REF!+L63+L64</f>
        <v>#REF!</v>
      </c>
      <c r="M59" s="39" t="e">
        <f>M61+#REF!+M63+M64</f>
        <v>#REF!</v>
      </c>
      <c r="N59" s="39" t="e">
        <f>N61+#REF!+N63+N64</f>
        <v>#REF!</v>
      </c>
      <c r="O59" s="39" t="e">
        <f>O61+#REF!+O63+O64</f>
        <v>#REF!</v>
      </c>
      <c r="P59" s="39" t="e">
        <f>P61+#REF!+P63+P64</f>
        <v>#REF!</v>
      </c>
      <c r="Q59" s="39" t="e">
        <f>Q61+#REF!+Q63+Q64</f>
        <v>#REF!</v>
      </c>
      <c r="R59" s="39" t="e">
        <f>R61+#REF!+R63+R64</f>
        <v>#REF!</v>
      </c>
      <c r="S59" s="39" t="e">
        <f>S61+#REF!+S63+S64</f>
        <v>#REF!</v>
      </c>
      <c r="T59" s="39" t="e">
        <f>T61+#REF!+T63+T64</f>
        <v>#REF!</v>
      </c>
      <c r="U59" s="39" t="e">
        <f>U61+#REF!+U63+U64</f>
        <v>#REF!</v>
      </c>
      <c r="V59" s="39">
        <v>108</v>
      </c>
      <c r="W59" s="4">
        <v>0</v>
      </c>
      <c r="X59" s="4">
        <v>0</v>
      </c>
      <c r="Y59" s="2" t="e">
        <f>Y61+#REF!+Y63+Y64</f>
        <v>#REF!</v>
      </c>
      <c r="Z59" s="2" t="e">
        <f>Z61+#REF!+Z63+Z64</f>
        <v>#REF!</v>
      </c>
      <c r="AA59" s="2" t="e">
        <f>AA61+#REF!+AA63+AA64</f>
        <v>#REF!</v>
      </c>
      <c r="AB59" s="2" t="e">
        <f>AB61+#REF!+AB63+AB64</f>
        <v>#REF!</v>
      </c>
      <c r="AC59" s="2" t="e">
        <f>AC61+#REF!+AC63+AC64</f>
        <v>#REF!</v>
      </c>
      <c r="AD59" s="2" t="e">
        <f>AD61+#REF!+AD63+AD64</f>
        <v>#REF!</v>
      </c>
      <c r="AE59" s="2" t="e">
        <f>AE61+#REF!+AE63+AE64</f>
        <v>#REF!</v>
      </c>
      <c r="AF59" s="2" t="e">
        <f>AF61+#REF!+AF63+AF64</f>
        <v>#REF!</v>
      </c>
      <c r="AG59" s="2" t="e">
        <f>AG61+#REF!+AG63+AG64</f>
        <v>#REF!</v>
      </c>
      <c r="AH59" s="2" t="e">
        <f>AH61+#REF!+AH63+AH64</f>
        <v>#REF!</v>
      </c>
      <c r="AI59" s="2" t="e">
        <f>AI61+#REF!+AI63+AI64</f>
        <v>#REF!</v>
      </c>
      <c r="AJ59" s="2" t="e">
        <f>AJ61+#REF!+AJ63+AJ64</f>
        <v>#REF!</v>
      </c>
      <c r="AK59" s="2" t="e">
        <f>AK61+#REF!+AK63+AK64</f>
        <v>#REF!</v>
      </c>
      <c r="AL59" s="2" t="e">
        <f>AL61+#REF!+AL63+AL64</f>
        <v>#REF!</v>
      </c>
      <c r="AM59" s="2" t="e">
        <f>AM61+#REF!+AM63+AM64</f>
        <v>#REF!</v>
      </c>
      <c r="AN59" s="2" t="e">
        <f>AN61+#REF!+AN63+AN64</f>
        <v>#REF!</v>
      </c>
      <c r="AO59" s="2" t="e">
        <f>AO61+#REF!+AO63+AO64</f>
        <v>#REF!</v>
      </c>
      <c r="AP59" s="2" t="e">
        <f>AP61+#REF!+AP63+AP64</f>
        <v>#REF!</v>
      </c>
      <c r="AQ59" s="2" t="e">
        <f>AQ61+#REF!+AQ63+AQ64</f>
        <v>#REF!</v>
      </c>
      <c r="AR59" s="2" t="e">
        <f>AR61+#REF!+AR63+AR64</f>
        <v>#REF!</v>
      </c>
      <c r="AS59" s="2" t="e">
        <f>AS61+#REF!+AS63+AS64</f>
        <v>#REF!</v>
      </c>
      <c r="AT59" s="2"/>
      <c r="AU59" s="2"/>
      <c r="AV59" s="2"/>
      <c r="AW59" s="2"/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1">
        <f t="shared" si="5"/>
        <v>108</v>
      </c>
    </row>
    <row r="60" spans="1:60" ht="13.5" thickBot="1">
      <c r="A60" s="81"/>
      <c r="B60" s="68"/>
      <c r="C60" s="92"/>
      <c r="D60" s="1" t="s">
        <v>10</v>
      </c>
      <c r="E60" s="39" t="e">
        <f>E62+#REF!</f>
        <v>#REF!</v>
      </c>
      <c r="F60" s="39" t="e">
        <f>F62+#REF!</f>
        <v>#REF!</v>
      </c>
      <c r="G60" s="39" t="e">
        <f>G62+#REF!</f>
        <v>#REF!</v>
      </c>
      <c r="H60" s="39" t="e">
        <f>H62+#REF!</f>
        <v>#REF!</v>
      </c>
      <c r="I60" s="39" t="e">
        <f>I62+#REF!</f>
        <v>#REF!</v>
      </c>
      <c r="J60" s="39" t="e">
        <f>J62+#REF!</f>
        <v>#REF!</v>
      </c>
      <c r="K60" s="39" t="e">
        <f>K62+#REF!</f>
        <v>#REF!</v>
      </c>
      <c r="L60" s="39" t="e">
        <f>L62+#REF!</f>
        <v>#REF!</v>
      </c>
      <c r="M60" s="39" t="e">
        <f>M62+#REF!</f>
        <v>#REF!</v>
      </c>
      <c r="N60" s="39" t="e">
        <f>N62+#REF!</f>
        <v>#REF!</v>
      </c>
      <c r="O60" s="39" t="e">
        <f>O62+#REF!</f>
        <v>#REF!</v>
      </c>
      <c r="P60" s="39" t="e">
        <f>P62+#REF!</f>
        <v>#REF!</v>
      </c>
      <c r="Q60" s="39" t="e">
        <f>Q62+#REF!</f>
        <v>#REF!</v>
      </c>
      <c r="R60" s="39" t="e">
        <f>R62+#REF!</f>
        <v>#REF!</v>
      </c>
      <c r="S60" s="39" t="e">
        <f>S62+#REF!</f>
        <v>#REF!</v>
      </c>
      <c r="T60" s="39" t="e">
        <f>T62+#REF!</f>
        <v>#REF!</v>
      </c>
      <c r="U60" s="39" t="e">
        <f>U62+#REF!</f>
        <v>#REF!</v>
      </c>
      <c r="V60" s="39" t="e">
        <f>SUM(E60:U60)</f>
        <v>#REF!</v>
      </c>
      <c r="W60" s="4">
        <v>0</v>
      </c>
      <c r="X60" s="4">
        <v>0</v>
      </c>
      <c r="Y60" s="2" t="e">
        <f>Y62+#REF!</f>
        <v>#REF!</v>
      </c>
      <c r="Z60" s="2" t="e">
        <f>Z62+#REF!</f>
        <v>#REF!</v>
      </c>
      <c r="AA60" s="2" t="e">
        <f>AA62+#REF!</f>
        <v>#REF!</v>
      </c>
      <c r="AB60" s="2" t="e">
        <f>AB62+#REF!</f>
        <v>#REF!</v>
      </c>
      <c r="AC60" s="2" t="e">
        <f>AC62+#REF!</f>
        <v>#REF!</v>
      </c>
      <c r="AD60" s="2" t="e">
        <f>AD62+#REF!</f>
        <v>#REF!</v>
      </c>
      <c r="AE60" s="2" t="e">
        <f>AE62+#REF!</f>
        <v>#REF!</v>
      </c>
      <c r="AF60" s="2" t="e">
        <f>AF62+#REF!</f>
        <v>#REF!</v>
      </c>
      <c r="AG60" s="2" t="e">
        <f>AG62+#REF!</f>
        <v>#REF!</v>
      </c>
      <c r="AH60" s="2" t="e">
        <f>AH62+#REF!</f>
        <v>#REF!</v>
      </c>
      <c r="AI60" s="2" t="e">
        <f>AI62+#REF!</f>
        <v>#REF!</v>
      </c>
      <c r="AJ60" s="2" t="e">
        <f>AJ62+#REF!</f>
        <v>#REF!</v>
      </c>
      <c r="AK60" s="2" t="e">
        <f>AK62+#REF!</f>
        <v>#REF!</v>
      </c>
      <c r="AL60" s="2" t="e">
        <f>AL62+#REF!</f>
        <v>#REF!</v>
      </c>
      <c r="AM60" s="2" t="e">
        <f>AM62+#REF!</f>
        <v>#REF!</v>
      </c>
      <c r="AN60" s="2" t="e">
        <f>AN62+#REF!</f>
        <v>#REF!</v>
      </c>
      <c r="AO60" s="2" t="e">
        <f>AO62+#REF!</f>
        <v>#REF!</v>
      </c>
      <c r="AP60" s="2" t="e">
        <f>AP62+#REF!</f>
        <v>#REF!</v>
      </c>
      <c r="AQ60" s="2" t="e">
        <f>AQ62+#REF!</f>
        <v>#REF!</v>
      </c>
      <c r="AR60" s="2" t="e">
        <f>AR62+#REF!</f>
        <v>#REF!</v>
      </c>
      <c r="AS60" s="2" t="e">
        <f>AS62+#REF!</f>
        <v>#REF!</v>
      </c>
      <c r="AT60" s="2"/>
      <c r="AU60" s="2"/>
      <c r="AV60" s="2"/>
      <c r="AW60" s="2"/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1" t="e">
        <f t="shared" si="5"/>
        <v>#REF!</v>
      </c>
    </row>
    <row r="61" spans="1:60" ht="13.5" thickBot="1">
      <c r="A61" s="81"/>
      <c r="B61" s="63" t="s">
        <v>81</v>
      </c>
      <c r="C61" s="65" t="s">
        <v>98</v>
      </c>
      <c r="D61" s="3" t="s">
        <v>9</v>
      </c>
      <c r="E61" s="4"/>
      <c r="F61" s="4">
        <v>2</v>
      </c>
      <c r="G61" s="4">
        <v>4</v>
      </c>
      <c r="H61" s="4">
        <v>4</v>
      </c>
      <c r="I61" s="4">
        <v>4</v>
      </c>
      <c r="J61" s="4">
        <v>2</v>
      </c>
      <c r="K61" s="4">
        <v>3</v>
      </c>
      <c r="L61" s="4">
        <v>3</v>
      </c>
      <c r="M61" s="4">
        <v>3</v>
      </c>
      <c r="N61" s="4">
        <v>2</v>
      </c>
      <c r="O61" s="4">
        <v>2</v>
      </c>
      <c r="P61" s="4"/>
      <c r="Q61" s="4"/>
      <c r="R61" s="4"/>
      <c r="S61" s="4">
        <v>1</v>
      </c>
      <c r="T61" s="4">
        <v>2</v>
      </c>
      <c r="U61" s="4">
        <v>2</v>
      </c>
      <c r="V61" s="41">
        <f>SUM(E61:U61)</f>
        <v>34</v>
      </c>
      <c r="W61" s="4">
        <v>0</v>
      </c>
      <c r="X61" s="4">
        <v>0</v>
      </c>
      <c r="Y61" s="4">
        <v>2</v>
      </c>
      <c r="Z61" s="4">
        <v>2</v>
      </c>
      <c r="AA61" s="4">
        <v>3</v>
      </c>
      <c r="AB61" s="4">
        <v>5</v>
      </c>
      <c r="AC61" s="4">
        <v>4</v>
      </c>
      <c r="AD61" s="4">
        <v>4</v>
      </c>
      <c r="AE61" s="4">
        <v>4</v>
      </c>
      <c r="AF61" s="4">
        <v>5</v>
      </c>
      <c r="AG61" s="4">
        <v>5</v>
      </c>
      <c r="AH61" s="4">
        <v>4</v>
      </c>
      <c r="AI61" s="4">
        <v>4</v>
      </c>
      <c r="AJ61" s="4">
        <v>4</v>
      </c>
      <c r="AK61" s="4">
        <v>4</v>
      </c>
      <c r="AL61" s="4">
        <v>5</v>
      </c>
      <c r="AM61" s="4">
        <v>5</v>
      </c>
      <c r="AN61" s="4"/>
      <c r="AO61" s="4">
        <v>3</v>
      </c>
      <c r="AP61" s="4"/>
      <c r="AQ61" s="4">
        <v>2</v>
      </c>
      <c r="AR61" s="4">
        <v>1</v>
      </c>
      <c r="AS61" s="4">
        <v>3</v>
      </c>
      <c r="AT61" s="4"/>
      <c r="AU61" s="4"/>
      <c r="AV61" s="41">
        <v>69</v>
      </c>
      <c r="AW61" s="4"/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1">
        <f t="shared" si="5"/>
        <v>103</v>
      </c>
    </row>
    <row r="62" spans="1:60" ht="13.5" thickBot="1">
      <c r="A62" s="81"/>
      <c r="B62" s="64"/>
      <c r="C62" s="66"/>
      <c r="D62" s="3" t="s">
        <v>10</v>
      </c>
      <c r="E62" s="4"/>
      <c r="F62" s="4">
        <v>2</v>
      </c>
      <c r="G62" s="4">
        <v>2</v>
      </c>
      <c r="H62" s="4">
        <v>2</v>
      </c>
      <c r="I62" s="4">
        <v>3</v>
      </c>
      <c r="J62" s="4"/>
      <c r="K62" s="4">
        <v>2</v>
      </c>
      <c r="L62" s="4">
        <v>1</v>
      </c>
      <c r="M62" s="4">
        <v>2</v>
      </c>
      <c r="N62" s="4">
        <v>1</v>
      </c>
      <c r="O62" s="4">
        <v>1</v>
      </c>
      <c r="P62" s="4"/>
      <c r="Q62" s="4"/>
      <c r="R62" s="4"/>
      <c r="S62" s="4">
        <v>1</v>
      </c>
      <c r="T62" s="4"/>
      <c r="U62" s="4"/>
      <c r="V62" s="4">
        <f>SUM(E62:U62)</f>
        <v>17</v>
      </c>
      <c r="W62" s="4">
        <v>0</v>
      </c>
      <c r="X62" s="4">
        <v>0</v>
      </c>
      <c r="Y62" s="4">
        <v>1</v>
      </c>
      <c r="Z62" s="4">
        <v>2</v>
      </c>
      <c r="AA62" s="4">
        <v>3</v>
      </c>
      <c r="AB62" s="4">
        <v>2</v>
      </c>
      <c r="AC62" s="4">
        <v>2</v>
      </c>
      <c r="AD62" s="4">
        <v>2</v>
      </c>
      <c r="AE62" s="4">
        <v>2</v>
      </c>
      <c r="AF62" s="4">
        <v>2</v>
      </c>
      <c r="AG62" s="4">
        <v>2</v>
      </c>
      <c r="AH62" s="4">
        <v>2</v>
      </c>
      <c r="AI62" s="4">
        <v>2</v>
      </c>
      <c r="AJ62" s="4"/>
      <c r="AK62" s="4">
        <v>1</v>
      </c>
      <c r="AL62" s="4">
        <v>1</v>
      </c>
      <c r="AM62" s="4">
        <v>1</v>
      </c>
      <c r="AN62" s="4">
        <v>1</v>
      </c>
      <c r="AO62" s="4">
        <v>1</v>
      </c>
      <c r="AP62" s="4">
        <v>1</v>
      </c>
      <c r="AQ62" s="4">
        <v>2</v>
      </c>
      <c r="AR62" s="4">
        <v>3</v>
      </c>
      <c r="AS62" s="4">
        <v>2</v>
      </c>
      <c r="AT62" s="51"/>
      <c r="AU62" s="4"/>
      <c r="AV62" s="4">
        <f>SUM(Y62:AU62)</f>
        <v>35</v>
      </c>
      <c r="AW62" s="4"/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1">
        <f t="shared" si="5"/>
        <v>52</v>
      </c>
    </row>
    <row r="63" spans="1:60" ht="13.5" thickBot="1">
      <c r="A63" s="81"/>
      <c r="B63" s="3" t="s">
        <v>83</v>
      </c>
      <c r="C63" s="4"/>
      <c r="D63" s="3" t="s">
        <v>9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>
        <v>6</v>
      </c>
      <c r="Q63" s="4">
        <v>6</v>
      </c>
      <c r="R63" s="4">
        <v>6</v>
      </c>
      <c r="S63" s="4">
        <v>6</v>
      </c>
      <c r="T63" s="4">
        <v>6</v>
      </c>
      <c r="U63" s="4">
        <v>6</v>
      </c>
      <c r="V63" s="41">
        <f>SUM(P63:U63)</f>
        <v>36</v>
      </c>
      <c r="W63" s="4">
        <v>0</v>
      </c>
      <c r="X63" s="4">
        <v>0</v>
      </c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>
        <v>6</v>
      </c>
      <c r="AO63" s="4">
        <v>6</v>
      </c>
      <c r="AP63" s="4">
        <v>6</v>
      </c>
      <c r="AQ63" s="4">
        <v>6</v>
      </c>
      <c r="AR63" s="4">
        <v>6</v>
      </c>
      <c r="AS63" s="4">
        <v>6</v>
      </c>
      <c r="AT63" s="4"/>
      <c r="AU63" s="4"/>
      <c r="AV63" s="41">
        <v>36</v>
      </c>
      <c r="AW63" s="41" t="s">
        <v>102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1">
        <f t="shared" si="5"/>
        <v>72</v>
      </c>
    </row>
    <row r="64" spans="1:60" ht="13.5" thickBot="1">
      <c r="A64" s="81"/>
      <c r="B64" s="3" t="s">
        <v>84</v>
      </c>
      <c r="C64" s="4"/>
      <c r="D64" s="3" t="s">
        <v>9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>
        <v>0</v>
      </c>
      <c r="X64" s="4">
        <v>0</v>
      </c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>
        <v>36</v>
      </c>
      <c r="AU64" s="4">
        <v>36</v>
      </c>
      <c r="AV64" s="41">
        <v>72</v>
      </c>
      <c r="AW64" s="41"/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1">
        <f t="shared" si="5"/>
        <v>72</v>
      </c>
    </row>
    <row r="65" spans="1:60" ht="13.5" thickBot="1">
      <c r="A65" s="81"/>
      <c r="B65" s="67" t="s">
        <v>85</v>
      </c>
      <c r="C65" s="91"/>
      <c r="D65" s="1" t="s">
        <v>9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4">
        <v>0</v>
      </c>
      <c r="X65" s="4">
        <v>0</v>
      </c>
      <c r="Y65" s="2">
        <f>Y67</f>
        <v>2</v>
      </c>
      <c r="Z65" s="2">
        <f aca="true" t="shared" si="13" ref="Z65:AS65">Z67</f>
        <v>2</v>
      </c>
      <c r="AA65" s="2">
        <f t="shared" si="13"/>
        <v>2</v>
      </c>
      <c r="AB65" s="2">
        <f t="shared" si="13"/>
        <v>2</v>
      </c>
      <c r="AC65" s="2">
        <f t="shared" si="13"/>
        <v>2</v>
      </c>
      <c r="AD65" s="2">
        <f t="shared" si="13"/>
        <v>2</v>
      </c>
      <c r="AE65" s="2">
        <f t="shared" si="13"/>
        <v>2</v>
      </c>
      <c r="AF65" s="2">
        <f t="shared" si="13"/>
        <v>2</v>
      </c>
      <c r="AG65" s="2">
        <f t="shared" si="13"/>
        <v>2</v>
      </c>
      <c r="AH65" s="2">
        <f t="shared" si="13"/>
        <v>2</v>
      </c>
      <c r="AI65" s="2">
        <f t="shared" si="13"/>
        <v>4</v>
      </c>
      <c r="AJ65" s="2">
        <f t="shared" si="13"/>
        <v>4</v>
      </c>
      <c r="AK65" s="2">
        <f t="shared" si="13"/>
        <v>4</v>
      </c>
      <c r="AL65" s="2">
        <f t="shared" si="13"/>
        <v>2</v>
      </c>
      <c r="AM65" s="2">
        <f t="shared" si="13"/>
        <v>2</v>
      </c>
      <c r="AN65" s="2">
        <f t="shared" si="13"/>
        <v>2</v>
      </c>
      <c r="AO65" s="2">
        <f t="shared" si="13"/>
        <v>2</v>
      </c>
      <c r="AP65" s="2">
        <f t="shared" si="13"/>
        <v>2</v>
      </c>
      <c r="AQ65" s="2">
        <f t="shared" si="13"/>
        <v>2</v>
      </c>
      <c r="AR65" s="2">
        <f t="shared" si="13"/>
        <v>2</v>
      </c>
      <c r="AS65" s="2">
        <f t="shared" si="13"/>
        <v>2</v>
      </c>
      <c r="AT65" s="2"/>
      <c r="AU65" s="2"/>
      <c r="AV65" s="2"/>
      <c r="AW65" s="2"/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1">
        <f t="shared" si="5"/>
        <v>0</v>
      </c>
    </row>
    <row r="66" spans="1:60" ht="13.5" thickBot="1">
      <c r="A66" s="81"/>
      <c r="B66" s="68"/>
      <c r="C66" s="92"/>
      <c r="D66" s="1" t="s">
        <v>10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4">
        <v>0</v>
      </c>
      <c r="X66" s="4">
        <v>0</v>
      </c>
      <c r="Y66" s="2">
        <f>Y68</f>
        <v>1</v>
      </c>
      <c r="Z66" s="2">
        <f aca="true" t="shared" si="14" ref="Z66:AS66">Z68</f>
        <v>1</v>
      </c>
      <c r="AA66" s="2">
        <f t="shared" si="14"/>
        <v>1</v>
      </c>
      <c r="AB66" s="2">
        <f t="shared" si="14"/>
        <v>1</v>
      </c>
      <c r="AC66" s="2">
        <f t="shared" si="14"/>
        <v>1</v>
      </c>
      <c r="AD66" s="2">
        <f t="shared" si="14"/>
        <v>1</v>
      </c>
      <c r="AE66" s="2">
        <f t="shared" si="14"/>
        <v>1</v>
      </c>
      <c r="AF66" s="2">
        <f t="shared" si="14"/>
        <v>1</v>
      </c>
      <c r="AG66" s="2">
        <f t="shared" si="14"/>
        <v>1</v>
      </c>
      <c r="AH66" s="2">
        <f t="shared" si="14"/>
        <v>1</v>
      </c>
      <c r="AI66" s="2">
        <f t="shared" si="14"/>
        <v>1</v>
      </c>
      <c r="AJ66" s="2">
        <f t="shared" si="14"/>
        <v>1</v>
      </c>
      <c r="AK66" s="2">
        <f t="shared" si="14"/>
        <v>1</v>
      </c>
      <c r="AL66" s="2">
        <f t="shared" si="14"/>
        <v>1</v>
      </c>
      <c r="AM66" s="2">
        <f t="shared" si="14"/>
        <v>0</v>
      </c>
      <c r="AN66" s="2">
        <f t="shared" si="14"/>
        <v>1</v>
      </c>
      <c r="AO66" s="2">
        <f t="shared" si="14"/>
        <v>1</v>
      </c>
      <c r="AP66" s="2">
        <f t="shared" si="14"/>
        <v>2</v>
      </c>
      <c r="AQ66" s="2">
        <f t="shared" si="14"/>
        <v>2</v>
      </c>
      <c r="AR66" s="2">
        <f t="shared" si="14"/>
        <v>2</v>
      </c>
      <c r="AS66" s="2">
        <f t="shared" si="14"/>
        <v>2</v>
      </c>
      <c r="AT66" s="2"/>
      <c r="AU66" s="2"/>
      <c r="AV66" s="2"/>
      <c r="AW66" s="2"/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1">
        <f t="shared" si="5"/>
        <v>0</v>
      </c>
    </row>
    <row r="67" spans="1:60" ht="13.5" thickBot="1">
      <c r="A67" s="81"/>
      <c r="B67" s="63" t="s">
        <v>86</v>
      </c>
      <c r="C67" s="65"/>
      <c r="D67" s="3" t="s">
        <v>9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>
        <v>0</v>
      </c>
      <c r="X67" s="4">
        <v>0</v>
      </c>
      <c r="Y67" s="4">
        <v>2</v>
      </c>
      <c r="Z67" s="4">
        <v>2</v>
      </c>
      <c r="AA67" s="4">
        <v>2</v>
      </c>
      <c r="AB67" s="4">
        <v>2</v>
      </c>
      <c r="AC67" s="4">
        <v>2</v>
      </c>
      <c r="AD67" s="4">
        <v>2</v>
      </c>
      <c r="AE67" s="4">
        <v>2</v>
      </c>
      <c r="AF67" s="4">
        <v>2</v>
      </c>
      <c r="AG67" s="4">
        <v>2</v>
      </c>
      <c r="AH67" s="4">
        <v>2</v>
      </c>
      <c r="AI67" s="4">
        <v>4</v>
      </c>
      <c r="AJ67" s="4">
        <v>4</v>
      </c>
      <c r="AK67" s="4">
        <v>4</v>
      </c>
      <c r="AL67" s="4">
        <v>2</v>
      </c>
      <c r="AM67" s="4">
        <v>2</v>
      </c>
      <c r="AN67" s="4">
        <v>2</v>
      </c>
      <c r="AO67" s="4">
        <v>2</v>
      </c>
      <c r="AP67" s="4">
        <v>2</v>
      </c>
      <c r="AQ67" s="4">
        <v>2</v>
      </c>
      <c r="AR67" s="4">
        <v>2</v>
      </c>
      <c r="AS67" s="4">
        <v>2</v>
      </c>
      <c r="AT67" s="4"/>
      <c r="AU67" s="4"/>
      <c r="AV67" s="41">
        <v>48</v>
      </c>
      <c r="AW67" s="4"/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1">
        <f t="shared" si="5"/>
        <v>48</v>
      </c>
    </row>
    <row r="68" spans="1:60" ht="13.5" thickBot="1">
      <c r="A68" s="81"/>
      <c r="B68" s="64"/>
      <c r="C68" s="66"/>
      <c r="D68" s="3" t="s">
        <v>10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>
        <v>0</v>
      </c>
      <c r="X68" s="4">
        <v>0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4">
        <v>1</v>
      </c>
      <c r="AE68" s="4">
        <v>1</v>
      </c>
      <c r="AF68" s="4">
        <v>1</v>
      </c>
      <c r="AG68" s="4">
        <v>1</v>
      </c>
      <c r="AH68" s="4">
        <v>1</v>
      </c>
      <c r="AI68" s="4">
        <v>1</v>
      </c>
      <c r="AJ68" s="4">
        <v>1</v>
      </c>
      <c r="AK68" s="4">
        <v>1</v>
      </c>
      <c r="AL68" s="4">
        <v>1</v>
      </c>
      <c r="AM68" s="4"/>
      <c r="AN68" s="4">
        <v>1</v>
      </c>
      <c r="AO68" s="4">
        <v>1</v>
      </c>
      <c r="AP68" s="4">
        <v>2</v>
      </c>
      <c r="AQ68" s="4">
        <v>2</v>
      </c>
      <c r="AR68" s="4">
        <v>2</v>
      </c>
      <c r="AS68" s="4">
        <v>2</v>
      </c>
      <c r="AT68" s="4"/>
      <c r="AU68" s="4"/>
      <c r="AV68" s="4">
        <f>SUM(Y68:AU68)</f>
        <v>24</v>
      </c>
      <c r="AW68" s="4"/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1">
        <f t="shared" si="5"/>
        <v>24</v>
      </c>
    </row>
    <row r="69" spans="1:60" ht="13.5" thickBot="1">
      <c r="A69" s="81"/>
      <c r="B69" s="3" t="s">
        <v>19</v>
      </c>
      <c r="C69" s="4"/>
      <c r="D69" s="3" t="s">
        <v>9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>
        <v>0</v>
      </c>
      <c r="X69" s="4">
        <v>0</v>
      </c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1">
        <f t="shared" si="5"/>
        <v>0</v>
      </c>
    </row>
    <row r="70" spans="1:60" ht="13.5" thickBot="1">
      <c r="A70" s="81"/>
      <c r="B70" s="3" t="s">
        <v>20</v>
      </c>
      <c r="C70" s="4"/>
      <c r="D70" s="3" t="s">
        <v>9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>
        <v>0</v>
      </c>
      <c r="X70" s="4">
        <v>0</v>
      </c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1">
        <f t="shared" si="5"/>
        <v>0</v>
      </c>
    </row>
    <row r="71" spans="1:60" ht="13.5" thickBot="1">
      <c r="A71" s="81"/>
      <c r="B71" s="67" t="s">
        <v>21</v>
      </c>
      <c r="C71" s="5" t="s">
        <v>22</v>
      </c>
      <c r="D71" s="1" t="s">
        <v>9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4">
        <v>0</v>
      </c>
      <c r="X71" s="4">
        <v>0</v>
      </c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1">
        <f t="shared" si="5"/>
        <v>0</v>
      </c>
    </row>
    <row r="72" spans="1:60" ht="13.5" thickBot="1">
      <c r="A72" s="81"/>
      <c r="B72" s="68"/>
      <c r="C72" s="6" t="s">
        <v>13</v>
      </c>
      <c r="D72" s="1" t="s">
        <v>10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4">
        <v>0</v>
      </c>
      <c r="X72" s="4">
        <v>0</v>
      </c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1">
        <f t="shared" si="5"/>
        <v>0</v>
      </c>
    </row>
    <row r="73" spans="1:60" ht="13.5" thickBot="1">
      <c r="A73" s="81"/>
      <c r="B73" s="93" t="s">
        <v>23</v>
      </c>
      <c r="C73" s="94"/>
      <c r="D73" s="95"/>
      <c r="E73" s="99" t="e">
        <f aca="true" t="shared" si="15" ref="E73:U73">E55+E35+E9</f>
        <v>#REF!</v>
      </c>
      <c r="F73" s="99" t="e">
        <f t="shared" si="15"/>
        <v>#REF!</v>
      </c>
      <c r="G73" s="99" t="e">
        <f t="shared" si="15"/>
        <v>#REF!</v>
      </c>
      <c r="H73" s="99" t="e">
        <f t="shared" si="15"/>
        <v>#REF!</v>
      </c>
      <c r="I73" s="99" t="e">
        <f t="shared" si="15"/>
        <v>#REF!</v>
      </c>
      <c r="J73" s="99" t="e">
        <f t="shared" si="15"/>
        <v>#REF!</v>
      </c>
      <c r="K73" s="99" t="e">
        <f t="shared" si="15"/>
        <v>#REF!</v>
      </c>
      <c r="L73" s="99" t="e">
        <f t="shared" si="15"/>
        <v>#REF!</v>
      </c>
      <c r="M73" s="99" t="e">
        <f t="shared" si="15"/>
        <v>#REF!</v>
      </c>
      <c r="N73" s="99" t="e">
        <f t="shared" si="15"/>
        <v>#REF!</v>
      </c>
      <c r="O73" s="99" t="e">
        <f t="shared" si="15"/>
        <v>#REF!</v>
      </c>
      <c r="P73" s="99" t="e">
        <f t="shared" si="15"/>
        <v>#REF!</v>
      </c>
      <c r="Q73" s="99" t="e">
        <f t="shared" si="15"/>
        <v>#REF!</v>
      </c>
      <c r="R73" s="99" t="e">
        <f t="shared" si="15"/>
        <v>#REF!</v>
      </c>
      <c r="S73" s="99" t="e">
        <f t="shared" si="15"/>
        <v>#REF!</v>
      </c>
      <c r="T73" s="99" t="e">
        <f t="shared" si="15"/>
        <v>#REF!</v>
      </c>
      <c r="U73" s="99" t="e">
        <f t="shared" si="15"/>
        <v>#REF!</v>
      </c>
      <c r="V73" s="40"/>
      <c r="W73" s="4">
        <v>0</v>
      </c>
      <c r="X73" s="4">
        <v>0</v>
      </c>
      <c r="Y73" s="99" t="e">
        <f aca="true" t="shared" si="16" ref="Y73:AS73">Y55+Y35+Y9</f>
        <v>#REF!</v>
      </c>
      <c r="Z73" s="99" t="e">
        <f t="shared" si="16"/>
        <v>#REF!</v>
      </c>
      <c r="AA73" s="99" t="e">
        <f t="shared" si="16"/>
        <v>#REF!</v>
      </c>
      <c r="AB73" s="99" t="e">
        <f t="shared" si="16"/>
        <v>#REF!</v>
      </c>
      <c r="AC73" s="99" t="e">
        <f t="shared" si="16"/>
        <v>#REF!</v>
      </c>
      <c r="AD73" s="99" t="e">
        <f t="shared" si="16"/>
        <v>#REF!</v>
      </c>
      <c r="AE73" s="99" t="e">
        <f t="shared" si="16"/>
        <v>#REF!</v>
      </c>
      <c r="AF73" s="99" t="e">
        <f t="shared" si="16"/>
        <v>#REF!</v>
      </c>
      <c r="AG73" s="99" t="e">
        <f t="shared" si="16"/>
        <v>#REF!</v>
      </c>
      <c r="AH73" s="99" t="e">
        <f t="shared" si="16"/>
        <v>#REF!</v>
      </c>
      <c r="AI73" s="99" t="e">
        <f t="shared" si="16"/>
        <v>#REF!</v>
      </c>
      <c r="AJ73" s="99" t="e">
        <f t="shared" si="16"/>
        <v>#REF!</v>
      </c>
      <c r="AK73" s="99" t="e">
        <f t="shared" si="16"/>
        <v>#REF!</v>
      </c>
      <c r="AL73" s="99" t="e">
        <f t="shared" si="16"/>
        <v>#REF!</v>
      </c>
      <c r="AM73" s="99" t="e">
        <f t="shared" si="16"/>
        <v>#REF!</v>
      </c>
      <c r="AN73" s="99" t="e">
        <f t="shared" si="16"/>
        <v>#REF!</v>
      </c>
      <c r="AO73" s="99" t="e">
        <f t="shared" si="16"/>
        <v>#REF!</v>
      </c>
      <c r="AP73" s="99" t="e">
        <f t="shared" si="16"/>
        <v>#REF!</v>
      </c>
      <c r="AQ73" s="99" t="e">
        <f t="shared" si="16"/>
        <v>#REF!</v>
      </c>
      <c r="AR73" s="99" t="e">
        <f t="shared" si="16"/>
        <v>#REF!</v>
      </c>
      <c r="AS73" s="99" t="e">
        <f t="shared" si="16"/>
        <v>#REF!</v>
      </c>
      <c r="AT73" s="99">
        <v>36</v>
      </c>
      <c r="AU73" s="99">
        <v>36</v>
      </c>
      <c r="AV73" s="23"/>
      <c r="AW73" s="99"/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1">
        <f t="shared" si="5"/>
        <v>0</v>
      </c>
    </row>
    <row r="74" spans="1:60" ht="13.5" thickBot="1">
      <c r="A74" s="81"/>
      <c r="B74" s="96" t="s">
        <v>24</v>
      </c>
      <c r="C74" s="97"/>
      <c r="D74" s="98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2"/>
      <c r="W74" s="4">
        <v>0</v>
      </c>
      <c r="X74" s="4">
        <v>0</v>
      </c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24"/>
      <c r="AW74" s="100"/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1">
        <f t="shared" si="5"/>
        <v>0</v>
      </c>
    </row>
    <row r="75" spans="1:60" ht="19.5" customHeight="1" thickBot="1">
      <c r="A75" s="81"/>
      <c r="B75" s="101" t="s">
        <v>25</v>
      </c>
      <c r="C75" s="102"/>
      <c r="D75" s="103"/>
      <c r="E75" s="2" t="e">
        <f aca="true" t="shared" si="17" ref="E75:U75">E56+E36+E10</f>
        <v>#REF!</v>
      </c>
      <c r="F75" s="2" t="e">
        <f t="shared" si="17"/>
        <v>#REF!</v>
      </c>
      <c r="G75" s="2" t="e">
        <f t="shared" si="17"/>
        <v>#REF!</v>
      </c>
      <c r="H75" s="2" t="e">
        <f t="shared" si="17"/>
        <v>#REF!</v>
      </c>
      <c r="I75" s="2" t="e">
        <f t="shared" si="17"/>
        <v>#REF!</v>
      </c>
      <c r="J75" s="2" t="e">
        <f t="shared" si="17"/>
        <v>#REF!</v>
      </c>
      <c r="K75" s="2" t="e">
        <f t="shared" si="17"/>
        <v>#REF!</v>
      </c>
      <c r="L75" s="2" t="e">
        <f t="shared" si="17"/>
        <v>#REF!</v>
      </c>
      <c r="M75" s="2" t="e">
        <f t="shared" si="17"/>
        <v>#REF!</v>
      </c>
      <c r="N75" s="2" t="e">
        <f t="shared" si="17"/>
        <v>#REF!</v>
      </c>
      <c r="O75" s="2" t="e">
        <f t="shared" si="17"/>
        <v>#REF!</v>
      </c>
      <c r="P75" s="2" t="e">
        <f t="shared" si="17"/>
        <v>#REF!</v>
      </c>
      <c r="Q75" s="2" t="e">
        <f t="shared" si="17"/>
        <v>#REF!</v>
      </c>
      <c r="R75" s="2" t="e">
        <f t="shared" si="17"/>
        <v>#REF!</v>
      </c>
      <c r="S75" s="2" t="e">
        <f t="shared" si="17"/>
        <v>#REF!</v>
      </c>
      <c r="T75" s="2" t="e">
        <f t="shared" si="17"/>
        <v>#REF!</v>
      </c>
      <c r="U75" s="2" t="e">
        <f t="shared" si="17"/>
        <v>#REF!</v>
      </c>
      <c r="V75" s="2"/>
      <c r="W75" s="4">
        <v>0</v>
      </c>
      <c r="X75" s="4">
        <v>0</v>
      </c>
      <c r="Y75" s="2" t="e">
        <f aca="true" t="shared" si="18" ref="Y75:AU75">Y56+Y36+Y10</f>
        <v>#REF!</v>
      </c>
      <c r="Z75" s="2" t="e">
        <f t="shared" si="18"/>
        <v>#REF!</v>
      </c>
      <c r="AA75" s="2" t="e">
        <f t="shared" si="18"/>
        <v>#REF!</v>
      </c>
      <c r="AB75" s="2" t="e">
        <f t="shared" si="18"/>
        <v>#REF!</v>
      </c>
      <c r="AC75" s="2" t="e">
        <f t="shared" si="18"/>
        <v>#REF!</v>
      </c>
      <c r="AD75" s="2" t="e">
        <f t="shared" si="18"/>
        <v>#REF!</v>
      </c>
      <c r="AE75" s="2" t="e">
        <f t="shared" si="18"/>
        <v>#REF!</v>
      </c>
      <c r="AF75" s="2" t="e">
        <f t="shared" si="18"/>
        <v>#REF!</v>
      </c>
      <c r="AG75" s="2" t="e">
        <f t="shared" si="18"/>
        <v>#REF!</v>
      </c>
      <c r="AH75" s="2" t="e">
        <f t="shared" si="18"/>
        <v>#REF!</v>
      </c>
      <c r="AI75" s="2" t="e">
        <f t="shared" si="18"/>
        <v>#REF!</v>
      </c>
      <c r="AJ75" s="2" t="e">
        <f t="shared" si="18"/>
        <v>#REF!</v>
      </c>
      <c r="AK75" s="2" t="e">
        <f t="shared" si="18"/>
        <v>#REF!</v>
      </c>
      <c r="AL75" s="2" t="e">
        <f t="shared" si="18"/>
        <v>#REF!</v>
      </c>
      <c r="AM75" s="2" t="e">
        <f t="shared" si="18"/>
        <v>#REF!</v>
      </c>
      <c r="AN75" s="2" t="e">
        <f t="shared" si="18"/>
        <v>#REF!</v>
      </c>
      <c r="AO75" s="2" t="e">
        <f t="shared" si="18"/>
        <v>#REF!</v>
      </c>
      <c r="AP75" s="2" t="e">
        <f t="shared" si="18"/>
        <v>#REF!</v>
      </c>
      <c r="AQ75" s="2" t="e">
        <f t="shared" si="18"/>
        <v>#REF!</v>
      </c>
      <c r="AR75" s="2" t="e">
        <f t="shared" si="18"/>
        <v>#REF!</v>
      </c>
      <c r="AS75" s="2" t="e">
        <f t="shared" si="18"/>
        <v>#REF!</v>
      </c>
      <c r="AT75" s="2">
        <f t="shared" si="18"/>
        <v>0</v>
      </c>
      <c r="AU75" s="2">
        <f t="shared" si="18"/>
        <v>0</v>
      </c>
      <c r="AV75" s="2"/>
      <c r="AW75" s="2"/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1">
        <f t="shared" si="5"/>
        <v>0</v>
      </c>
    </row>
    <row r="76" spans="1:60" ht="13.5" thickBot="1">
      <c r="A76" s="83"/>
      <c r="B76" s="101" t="s">
        <v>26</v>
      </c>
      <c r="C76" s="102"/>
      <c r="D76" s="103"/>
      <c r="E76" s="2">
        <v>54</v>
      </c>
      <c r="F76" s="2">
        <v>54</v>
      </c>
      <c r="G76" s="2">
        <v>54</v>
      </c>
      <c r="H76" s="2">
        <v>54</v>
      </c>
      <c r="I76" s="2">
        <v>54</v>
      </c>
      <c r="J76" s="2">
        <v>54</v>
      </c>
      <c r="K76" s="2">
        <v>54</v>
      </c>
      <c r="L76" s="2">
        <v>54</v>
      </c>
      <c r="M76" s="2">
        <v>54</v>
      </c>
      <c r="N76" s="2">
        <v>54</v>
      </c>
      <c r="O76" s="2">
        <v>54</v>
      </c>
      <c r="P76" s="2">
        <v>54</v>
      </c>
      <c r="Q76" s="2">
        <v>54</v>
      </c>
      <c r="R76" s="2">
        <v>54</v>
      </c>
      <c r="S76" s="2">
        <v>54</v>
      </c>
      <c r="T76" s="2">
        <v>54</v>
      </c>
      <c r="U76" s="2">
        <v>54</v>
      </c>
      <c r="V76" s="2"/>
      <c r="W76" s="4">
        <v>0</v>
      </c>
      <c r="X76" s="4">
        <v>0</v>
      </c>
      <c r="Y76" s="2">
        <v>54</v>
      </c>
      <c r="Z76" s="2">
        <v>54</v>
      </c>
      <c r="AA76" s="2">
        <v>54</v>
      </c>
      <c r="AB76" s="2">
        <v>54</v>
      </c>
      <c r="AC76" s="2">
        <v>54</v>
      </c>
      <c r="AD76" s="2">
        <v>54</v>
      </c>
      <c r="AE76" s="2">
        <v>54</v>
      </c>
      <c r="AF76" s="2">
        <v>54</v>
      </c>
      <c r="AG76" s="2">
        <v>54</v>
      </c>
      <c r="AH76" s="2">
        <v>54</v>
      </c>
      <c r="AI76" s="2">
        <v>54</v>
      </c>
      <c r="AJ76" s="2">
        <v>54</v>
      </c>
      <c r="AK76" s="2">
        <v>54</v>
      </c>
      <c r="AL76" s="2">
        <v>54</v>
      </c>
      <c r="AM76" s="2">
        <v>54</v>
      </c>
      <c r="AN76" s="2">
        <v>54</v>
      </c>
      <c r="AO76" s="2">
        <v>54</v>
      </c>
      <c r="AP76" s="2">
        <v>54</v>
      </c>
      <c r="AQ76" s="2">
        <v>54</v>
      </c>
      <c r="AR76" s="2">
        <v>54</v>
      </c>
      <c r="AS76" s="2">
        <v>54</v>
      </c>
      <c r="AT76" s="2">
        <v>36</v>
      </c>
      <c r="AU76" s="2">
        <v>36</v>
      </c>
      <c r="AV76" s="2"/>
      <c r="AW76" s="2"/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1">
        <f t="shared" si="5"/>
        <v>0</v>
      </c>
    </row>
    <row r="79" ht="12.75">
      <c r="A79" s="7" t="s">
        <v>27</v>
      </c>
    </row>
  </sheetData>
  <sheetProtection/>
  <mergeCells count="109">
    <mergeCell ref="J1:M1"/>
    <mergeCell ref="N1:Q1"/>
    <mergeCell ref="AO73:AO74"/>
    <mergeCell ref="AP73:AP74"/>
    <mergeCell ref="AW11:AW12"/>
    <mergeCell ref="X1:AA1"/>
    <mergeCell ref="B23:B24"/>
    <mergeCell ref="A1:A8"/>
    <mergeCell ref="B1:B8"/>
    <mergeCell ref="C1:C8"/>
    <mergeCell ref="D1:D8"/>
    <mergeCell ref="F1:H1"/>
    <mergeCell ref="AR73:AR74"/>
    <mergeCell ref="AS73:AS74"/>
    <mergeCell ref="B75:D75"/>
    <mergeCell ref="B76:D76"/>
    <mergeCell ref="AU73:AU74"/>
    <mergeCell ref="AW73:AW74"/>
    <mergeCell ref="AQ73:AQ74"/>
    <mergeCell ref="AT73:AT74"/>
    <mergeCell ref="AM73:AM74"/>
    <mergeCell ref="AN73:AN74"/>
    <mergeCell ref="AG73:AG74"/>
    <mergeCell ref="AH73:AH74"/>
    <mergeCell ref="AI73:AI74"/>
    <mergeCell ref="AJ73:AJ74"/>
    <mergeCell ref="AK73:AK74"/>
    <mergeCell ref="AL73:AL74"/>
    <mergeCell ref="AA73:AA74"/>
    <mergeCell ref="AB73:AB74"/>
    <mergeCell ref="AC73:AC74"/>
    <mergeCell ref="AD73:AD74"/>
    <mergeCell ref="AE73:AE74"/>
    <mergeCell ref="AF73:AF74"/>
    <mergeCell ref="R73:R74"/>
    <mergeCell ref="S73:S74"/>
    <mergeCell ref="T73:T74"/>
    <mergeCell ref="U73:U74"/>
    <mergeCell ref="Y73:Y74"/>
    <mergeCell ref="Z73:Z74"/>
    <mergeCell ref="L73:L74"/>
    <mergeCell ref="M73:M74"/>
    <mergeCell ref="N73:N74"/>
    <mergeCell ref="O73:O74"/>
    <mergeCell ref="P73:P74"/>
    <mergeCell ref="Q73:Q74"/>
    <mergeCell ref="F73:F74"/>
    <mergeCell ref="G73:G74"/>
    <mergeCell ref="H73:H74"/>
    <mergeCell ref="I73:I74"/>
    <mergeCell ref="J73:J74"/>
    <mergeCell ref="K73:K74"/>
    <mergeCell ref="B67:B68"/>
    <mergeCell ref="C67:C68"/>
    <mergeCell ref="B71:B72"/>
    <mergeCell ref="B73:D73"/>
    <mergeCell ref="B74:D74"/>
    <mergeCell ref="E73:E74"/>
    <mergeCell ref="B59:B60"/>
    <mergeCell ref="C59:C60"/>
    <mergeCell ref="B61:B62"/>
    <mergeCell ref="C61:C62"/>
    <mergeCell ref="B65:B66"/>
    <mergeCell ref="C65:C66"/>
    <mergeCell ref="B49:B50"/>
    <mergeCell ref="C49:C50"/>
    <mergeCell ref="B47:B48"/>
    <mergeCell ref="C47:C48"/>
    <mergeCell ref="B55:B56"/>
    <mergeCell ref="B57:B58"/>
    <mergeCell ref="C57:C58"/>
    <mergeCell ref="BC1:BF1"/>
    <mergeCell ref="A25:A76"/>
    <mergeCell ref="B9:B10"/>
    <mergeCell ref="C9:C10"/>
    <mergeCell ref="B27:B28"/>
    <mergeCell ref="B33:B34"/>
    <mergeCell ref="C33:C34"/>
    <mergeCell ref="B39:B40"/>
    <mergeCell ref="C39:C40"/>
    <mergeCell ref="B41:B42"/>
    <mergeCell ref="BH1:BH8"/>
    <mergeCell ref="E2:BG2"/>
    <mergeCell ref="E7:BG7"/>
    <mergeCell ref="AC1:AE1"/>
    <mergeCell ref="AG1:AI1"/>
    <mergeCell ref="AK1:AM1"/>
    <mergeCell ref="AO1:AR1"/>
    <mergeCell ref="S1:U1"/>
    <mergeCell ref="AT1:AW1"/>
    <mergeCell ref="AY1:BB1"/>
    <mergeCell ref="C37:C38"/>
    <mergeCell ref="B11:B12"/>
    <mergeCell ref="B13:B14"/>
    <mergeCell ref="B25:B26"/>
    <mergeCell ref="B15:B16"/>
    <mergeCell ref="B17:B18"/>
    <mergeCell ref="B19:B20"/>
    <mergeCell ref="B21:B22"/>
    <mergeCell ref="B51:B52"/>
    <mergeCell ref="B53:B54"/>
    <mergeCell ref="B29:B30"/>
    <mergeCell ref="B43:B44"/>
    <mergeCell ref="C43:C44"/>
    <mergeCell ref="B45:B46"/>
    <mergeCell ref="C45:C46"/>
    <mergeCell ref="C41:C42"/>
    <mergeCell ref="B35:B36"/>
    <mergeCell ref="B37:B38"/>
  </mergeCells>
  <hyperlinks>
    <hyperlink ref="A79" location="_ftnref1" display="_ftnref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74"/>
  <sheetViews>
    <sheetView zoomScalePageLayoutView="0" workbookViewId="0" topLeftCell="U6">
      <selection activeCell="AV10" sqref="AV10"/>
    </sheetView>
  </sheetViews>
  <sheetFormatPr defaultColWidth="9.00390625" defaultRowHeight="12.75"/>
  <cols>
    <col min="5" max="5" width="4.00390625" style="0" customWidth="1"/>
    <col min="6" max="60" width="4.75390625" style="0" customWidth="1"/>
  </cols>
  <sheetData>
    <row r="1" spans="1:60" ht="63.75" customHeight="1">
      <c r="A1" s="106" t="s">
        <v>88</v>
      </c>
      <c r="B1" s="106" t="s">
        <v>0</v>
      </c>
      <c r="C1" s="106" t="s">
        <v>1</v>
      </c>
      <c r="D1" s="106" t="s">
        <v>2</v>
      </c>
      <c r="E1" s="9" t="s">
        <v>3</v>
      </c>
      <c r="F1" s="74" t="s">
        <v>28</v>
      </c>
      <c r="G1" s="75"/>
      <c r="H1" s="76"/>
      <c r="I1" s="15" t="s">
        <v>29</v>
      </c>
      <c r="J1" s="74" t="s">
        <v>30</v>
      </c>
      <c r="K1" s="75"/>
      <c r="L1" s="75"/>
      <c r="M1" s="76"/>
      <c r="N1" s="74" t="s">
        <v>31</v>
      </c>
      <c r="O1" s="75"/>
      <c r="P1" s="75"/>
      <c r="Q1" s="76"/>
      <c r="R1" s="16" t="s">
        <v>32</v>
      </c>
      <c r="S1" s="80" t="s">
        <v>34</v>
      </c>
      <c r="T1" s="80"/>
      <c r="U1" s="80"/>
      <c r="V1" s="22"/>
      <c r="W1" s="8" t="s">
        <v>35</v>
      </c>
      <c r="X1" s="74" t="s">
        <v>33</v>
      </c>
      <c r="Y1" s="75"/>
      <c r="Z1" s="75"/>
      <c r="AA1" s="76"/>
      <c r="AB1" s="14" t="s">
        <v>36</v>
      </c>
      <c r="AC1" s="74" t="s">
        <v>37</v>
      </c>
      <c r="AD1" s="75"/>
      <c r="AE1" s="76"/>
      <c r="AF1" s="14" t="s">
        <v>38</v>
      </c>
      <c r="AG1" s="74" t="s">
        <v>39</v>
      </c>
      <c r="AH1" s="75"/>
      <c r="AI1" s="76"/>
      <c r="AJ1" s="14" t="s">
        <v>40</v>
      </c>
      <c r="AK1" s="77" t="s">
        <v>41</v>
      </c>
      <c r="AL1" s="78"/>
      <c r="AM1" s="79"/>
      <c r="AN1" s="14" t="s">
        <v>42</v>
      </c>
      <c r="AO1" s="77" t="s">
        <v>43</v>
      </c>
      <c r="AP1" s="78"/>
      <c r="AQ1" s="78"/>
      <c r="AR1" s="79"/>
      <c r="AS1" s="14" t="s">
        <v>44</v>
      </c>
      <c r="AT1" s="77" t="s">
        <v>45</v>
      </c>
      <c r="AU1" s="78"/>
      <c r="AV1" s="78"/>
      <c r="AW1" s="79"/>
      <c r="AX1" s="14" t="s">
        <v>46</v>
      </c>
      <c r="AY1" s="77" t="s">
        <v>47</v>
      </c>
      <c r="AZ1" s="78"/>
      <c r="BA1" s="78"/>
      <c r="BB1" s="79"/>
      <c r="BC1" s="77" t="s">
        <v>48</v>
      </c>
      <c r="BD1" s="78"/>
      <c r="BE1" s="78"/>
      <c r="BF1" s="79"/>
      <c r="BG1" s="14" t="s">
        <v>49</v>
      </c>
      <c r="BH1" s="69" t="s">
        <v>50</v>
      </c>
    </row>
    <row r="2" spans="1:60" ht="12.75">
      <c r="A2" s="106"/>
      <c r="B2" s="106"/>
      <c r="C2" s="106"/>
      <c r="D2" s="106"/>
      <c r="E2" s="70" t="s">
        <v>4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69"/>
    </row>
    <row r="3" spans="1:60" ht="12.75" customHeight="1" hidden="1">
      <c r="A3" s="106"/>
      <c r="B3" s="106"/>
      <c r="C3" s="106"/>
      <c r="D3" s="106"/>
      <c r="E3" s="10"/>
      <c r="BH3" s="69"/>
    </row>
    <row r="4" spans="1:60" ht="12.75" customHeight="1" hidden="1">
      <c r="A4" s="106"/>
      <c r="B4" s="106"/>
      <c r="C4" s="106"/>
      <c r="D4" s="106"/>
      <c r="E4" s="10"/>
      <c r="BH4" s="69"/>
    </row>
    <row r="5" spans="1:60" ht="13.5" customHeight="1" hidden="1">
      <c r="A5" s="106"/>
      <c r="B5" s="106"/>
      <c r="C5" s="106"/>
      <c r="D5" s="106"/>
      <c r="E5" s="10"/>
      <c r="BH5" s="69"/>
    </row>
    <row r="6" spans="1:60" ht="23.25" customHeight="1">
      <c r="A6" s="106"/>
      <c r="B6" s="106"/>
      <c r="C6" s="106"/>
      <c r="D6" s="106"/>
      <c r="E6" s="10">
        <v>35</v>
      </c>
      <c r="F6" s="10">
        <v>36</v>
      </c>
      <c r="G6" s="10">
        <v>37</v>
      </c>
      <c r="H6" s="10">
        <v>38</v>
      </c>
      <c r="I6" s="10">
        <v>39</v>
      </c>
      <c r="J6" s="10">
        <v>40</v>
      </c>
      <c r="K6" s="10">
        <v>41</v>
      </c>
      <c r="L6" s="10">
        <v>42</v>
      </c>
      <c r="M6" s="10">
        <v>43</v>
      </c>
      <c r="N6" s="10">
        <v>44</v>
      </c>
      <c r="O6" s="10">
        <v>45</v>
      </c>
      <c r="P6" s="10">
        <v>46</v>
      </c>
      <c r="Q6" s="10">
        <v>47</v>
      </c>
      <c r="R6" s="10">
        <v>48</v>
      </c>
      <c r="S6" s="10">
        <v>49</v>
      </c>
      <c r="T6" s="10">
        <v>50</v>
      </c>
      <c r="U6" s="10">
        <v>51</v>
      </c>
      <c r="V6" s="52" t="s">
        <v>100</v>
      </c>
      <c r="W6" s="10">
        <v>52</v>
      </c>
      <c r="X6" s="17">
        <v>1</v>
      </c>
      <c r="Y6" s="17">
        <v>2</v>
      </c>
      <c r="Z6" s="17">
        <v>3</v>
      </c>
      <c r="AA6" s="17">
        <v>4</v>
      </c>
      <c r="AB6" s="17">
        <v>5</v>
      </c>
      <c r="AC6" s="17">
        <v>6</v>
      </c>
      <c r="AD6" s="17">
        <v>7</v>
      </c>
      <c r="AE6" s="17">
        <v>8</v>
      </c>
      <c r="AF6" s="17">
        <v>9</v>
      </c>
      <c r="AG6" s="17">
        <v>10</v>
      </c>
      <c r="AH6" s="17">
        <v>11</v>
      </c>
      <c r="AI6" s="17">
        <v>12</v>
      </c>
      <c r="AJ6" s="17">
        <v>13</v>
      </c>
      <c r="AK6" s="17">
        <v>14</v>
      </c>
      <c r="AL6" s="17">
        <v>15</v>
      </c>
      <c r="AM6" s="17">
        <v>16</v>
      </c>
      <c r="AN6" s="17">
        <v>17</v>
      </c>
      <c r="AO6" s="17">
        <v>18</v>
      </c>
      <c r="AP6" s="17">
        <v>19</v>
      </c>
      <c r="AQ6" s="17">
        <v>20</v>
      </c>
      <c r="AR6" s="17">
        <v>21</v>
      </c>
      <c r="AS6" s="17">
        <v>22</v>
      </c>
      <c r="AT6" s="17">
        <v>23</v>
      </c>
      <c r="AU6" s="17">
        <v>24</v>
      </c>
      <c r="AV6" s="53" t="s">
        <v>105</v>
      </c>
      <c r="AW6" s="17">
        <v>25</v>
      </c>
      <c r="AX6" s="17">
        <v>26</v>
      </c>
      <c r="AY6" s="17">
        <v>27</v>
      </c>
      <c r="AZ6" s="17">
        <v>28</v>
      </c>
      <c r="BA6" s="17">
        <v>29</v>
      </c>
      <c r="BB6" s="17">
        <v>30</v>
      </c>
      <c r="BC6" s="17">
        <v>31</v>
      </c>
      <c r="BD6" s="17">
        <v>32</v>
      </c>
      <c r="BE6" s="17">
        <v>33</v>
      </c>
      <c r="BF6" s="17">
        <v>34</v>
      </c>
      <c r="BG6" s="18">
        <v>35</v>
      </c>
      <c r="BH6" s="69"/>
    </row>
    <row r="7" spans="1:60" ht="12.75">
      <c r="A7" s="106"/>
      <c r="B7" s="106"/>
      <c r="C7" s="106"/>
      <c r="D7" s="106"/>
      <c r="E7" s="72" t="s">
        <v>5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69"/>
    </row>
    <row r="8" spans="1:60" ht="12.75">
      <c r="A8" s="106"/>
      <c r="B8" s="106"/>
      <c r="C8" s="106"/>
      <c r="D8" s="106"/>
      <c r="E8" s="11">
        <v>1</v>
      </c>
      <c r="F8" s="11">
        <v>2</v>
      </c>
      <c r="G8" s="11">
        <v>3</v>
      </c>
      <c r="H8" s="11">
        <v>4</v>
      </c>
      <c r="I8" s="11">
        <v>5</v>
      </c>
      <c r="J8" s="11">
        <v>6</v>
      </c>
      <c r="K8" s="11">
        <v>7</v>
      </c>
      <c r="L8" s="11">
        <v>8</v>
      </c>
      <c r="M8" s="11">
        <v>9</v>
      </c>
      <c r="N8" s="11">
        <v>10</v>
      </c>
      <c r="O8" s="11">
        <v>11</v>
      </c>
      <c r="P8" s="11">
        <v>12</v>
      </c>
      <c r="Q8" s="11">
        <v>13</v>
      </c>
      <c r="R8" s="11">
        <v>14</v>
      </c>
      <c r="S8" s="11">
        <v>15</v>
      </c>
      <c r="T8" s="11">
        <v>16</v>
      </c>
      <c r="U8" s="11">
        <v>17</v>
      </c>
      <c r="V8" s="11"/>
      <c r="W8" s="11">
        <v>18</v>
      </c>
      <c r="X8" s="11">
        <v>19</v>
      </c>
      <c r="Y8" s="11">
        <v>20</v>
      </c>
      <c r="Z8" s="11">
        <v>21</v>
      </c>
      <c r="AA8" s="11">
        <v>22</v>
      </c>
      <c r="AB8" s="11">
        <v>23</v>
      </c>
      <c r="AC8" s="11">
        <v>24</v>
      </c>
      <c r="AD8" s="11">
        <v>25</v>
      </c>
      <c r="AE8" s="11">
        <v>26</v>
      </c>
      <c r="AF8" s="11">
        <v>27</v>
      </c>
      <c r="AG8" s="11">
        <v>28</v>
      </c>
      <c r="AH8" s="11">
        <v>29</v>
      </c>
      <c r="AI8" s="11">
        <v>30</v>
      </c>
      <c r="AJ8" s="11">
        <v>31</v>
      </c>
      <c r="AK8" s="11">
        <v>32</v>
      </c>
      <c r="AL8" s="11">
        <v>33</v>
      </c>
      <c r="AM8" s="11">
        <v>34</v>
      </c>
      <c r="AN8" s="11">
        <v>35</v>
      </c>
      <c r="AO8" s="11">
        <v>36</v>
      </c>
      <c r="AP8" s="11">
        <v>37</v>
      </c>
      <c r="AQ8" s="11">
        <v>38</v>
      </c>
      <c r="AR8" s="11">
        <v>39</v>
      </c>
      <c r="AS8" s="11">
        <v>40</v>
      </c>
      <c r="AT8" s="11">
        <v>41</v>
      </c>
      <c r="AU8" s="11">
        <v>42</v>
      </c>
      <c r="AV8" s="11"/>
      <c r="AW8" s="11">
        <v>43</v>
      </c>
      <c r="AX8" s="11">
        <v>44</v>
      </c>
      <c r="AY8" s="11">
        <v>45</v>
      </c>
      <c r="AZ8" s="11">
        <v>46</v>
      </c>
      <c r="BA8" s="11">
        <v>47</v>
      </c>
      <c r="BB8" s="11">
        <v>48</v>
      </c>
      <c r="BC8" s="11">
        <v>49</v>
      </c>
      <c r="BD8" s="11">
        <v>50</v>
      </c>
      <c r="BE8" s="11">
        <v>51</v>
      </c>
      <c r="BF8" s="11">
        <v>52</v>
      </c>
      <c r="BG8" s="19">
        <v>53</v>
      </c>
      <c r="BH8" s="69"/>
    </row>
    <row r="9" spans="1:60" ht="13.5" thickBot="1">
      <c r="A9" s="20"/>
      <c r="B9" s="84" t="s">
        <v>7</v>
      </c>
      <c r="C9" s="86" t="s">
        <v>8</v>
      </c>
      <c r="D9" s="1" t="s">
        <v>9</v>
      </c>
      <c r="E9" s="2">
        <f>E11+E13+E15+E17+E19+E21+E23+E25+E27+E29+E31+E33</f>
        <v>28</v>
      </c>
      <c r="F9" s="2">
        <f aca="true" t="shared" si="0" ref="F9:T9">F11+F13+F15+F17+F19+F21+F23+F25+F27+F29+F31+F33</f>
        <v>28</v>
      </c>
      <c r="G9" s="2">
        <f t="shared" si="0"/>
        <v>28</v>
      </c>
      <c r="H9" s="2">
        <f t="shared" si="0"/>
        <v>28</v>
      </c>
      <c r="I9" s="2">
        <f t="shared" si="0"/>
        <v>26</v>
      </c>
      <c r="J9" s="2">
        <f t="shared" si="0"/>
        <v>24</v>
      </c>
      <c r="K9" s="2">
        <f t="shared" si="0"/>
        <v>26</v>
      </c>
      <c r="L9" s="2">
        <f t="shared" si="0"/>
        <v>26</v>
      </c>
      <c r="M9" s="2">
        <f t="shared" si="0"/>
        <v>26</v>
      </c>
      <c r="N9" s="2">
        <f t="shared" si="0"/>
        <v>27</v>
      </c>
      <c r="O9" s="2">
        <f t="shared" si="0"/>
        <v>28</v>
      </c>
      <c r="P9" s="2">
        <f t="shared" si="0"/>
        <v>28</v>
      </c>
      <c r="Q9" s="2">
        <f t="shared" si="0"/>
        <v>28</v>
      </c>
      <c r="R9" s="2">
        <f t="shared" si="0"/>
        <v>26</v>
      </c>
      <c r="S9" s="2">
        <f t="shared" si="0"/>
        <v>0</v>
      </c>
      <c r="T9" s="2">
        <f t="shared" si="0"/>
        <v>0</v>
      </c>
      <c r="U9" s="50" t="s">
        <v>106</v>
      </c>
      <c r="V9" s="2">
        <f>V11+V13+V15+V19+V23+V25+V29+V31</f>
        <v>377</v>
      </c>
      <c r="W9" s="2"/>
      <c r="X9" s="2"/>
      <c r="Y9" s="2">
        <f>Y11+Y13+Y15+Y17+Y19+Y21+Y23+Y25+Y27+Y29+Y31+Y33</f>
        <v>0</v>
      </c>
      <c r="Z9" s="2">
        <f aca="true" t="shared" si="1" ref="Z9:AT9">Z11+Z13+Z15+Z17+Z19+Z21+Z23+Z25+Z27+Z29+Z31+Z33</f>
        <v>0</v>
      </c>
      <c r="AA9" s="2">
        <f t="shared" si="1"/>
        <v>0</v>
      </c>
      <c r="AB9" s="2">
        <f t="shared" si="1"/>
        <v>20</v>
      </c>
      <c r="AC9" s="2">
        <f t="shared" si="1"/>
        <v>20</v>
      </c>
      <c r="AD9" s="2">
        <f t="shared" si="1"/>
        <v>20</v>
      </c>
      <c r="AE9" s="2">
        <f t="shared" si="1"/>
        <v>20</v>
      </c>
      <c r="AF9" s="2">
        <f t="shared" si="1"/>
        <v>20</v>
      </c>
      <c r="AG9" s="2">
        <f t="shared" si="1"/>
        <v>22</v>
      </c>
      <c r="AH9" s="2">
        <f t="shared" si="1"/>
        <v>18</v>
      </c>
      <c r="AI9" s="2">
        <f t="shared" si="1"/>
        <v>18</v>
      </c>
      <c r="AJ9" s="2">
        <f t="shared" si="1"/>
        <v>18</v>
      </c>
      <c r="AK9" s="2">
        <f t="shared" si="1"/>
        <v>18</v>
      </c>
      <c r="AL9" s="2">
        <f t="shared" si="1"/>
        <v>18</v>
      </c>
      <c r="AM9" s="2">
        <f t="shared" si="1"/>
        <v>16</v>
      </c>
      <c r="AN9" s="2">
        <f t="shared" si="1"/>
        <v>20</v>
      </c>
      <c r="AO9" s="2">
        <f t="shared" si="1"/>
        <v>20</v>
      </c>
      <c r="AP9" s="2">
        <f t="shared" si="1"/>
        <v>20</v>
      </c>
      <c r="AQ9" s="2">
        <f t="shared" si="1"/>
        <v>18</v>
      </c>
      <c r="AR9" s="2">
        <f t="shared" si="1"/>
        <v>0</v>
      </c>
      <c r="AS9" s="2">
        <f t="shared" si="1"/>
        <v>0</v>
      </c>
      <c r="AT9" s="2">
        <f t="shared" si="1"/>
        <v>0</v>
      </c>
      <c r="AU9" s="50" t="s">
        <v>106</v>
      </c>
      <c r="AV9" s="2">
        <f>AV11+AV13+AV15+AV17+AV19+AV21+AV23+AV25+AV27+AV29+AV31+AV33</f>
        <v>306</v>
      </c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>
        <f>AV9+V9</f>
        <v>683</v>
      </c>
    </row>
    <row r="10" spans="1:60" ht="13.5" thickBot="1">
      <c r="A10" s="20"/>
      <c r="B10" s="85"/>
      <c r="C10" s="87"/>
      <c r="D10" s="1" t="s">
        <v>10</v>
      </c>
      <c r="E10" s="2">
        <f>E12+E14+E16+E18+E20+E22+E24+E26+E28+E30+E32+E34</f>
        <v>13</v>
      </c>
      <c r="F10" s="2">
        <f aca="true" t="shared" si="2" ref="F10:T10">F12+F14+F16+F18+F20+F22+F24+F26+F28+F30+F32+F34</f>
        <v>13</v>
      </c>
      <c r="G10" s="2">
        <f t="shared" si="2"/>
        <v>11</v>
      </c>
      <c r="H10" s="2">
        <f t="shared" si="2"/>
        <v>11</v>
      </c>
      <c r="I10" s="2">
        <f t="shared" si="2"/>
        <v>11</v>
      </c>
      <c r="J10" s="2">
        <f t="shared" si="2"/>
        <v>10</v>
      </c>
      <c r="K10" s="2">
        <f t="shared" si="2"/>
        <v>10</v>
      </c>
      <c r="L10" s="2">
        <f t="shared" si="2"/>
        <v>11</v>
      </c>
      <c r="M10" s="2">
        <f t="shared" si="2"/>
        <v>11</v>
      </c>
      <c r="N10" s="2">
        <f t="shared" si="2"/>
        <v>13</v>
      </c>
      <c r="O10" s="2">
        <f t="shared" si="2"/>
        <v>14</v>
      </c>
      <c r="P10" s="2">
        <f t="shared" si="2"/>
        <v>15</v>
      </c>
      <c r="Q10" s="2">
        <f t="shared" si="2"/>
        <v>15</v>
      </c>
      <c r="R10" s="2">
        <f t="shared" si="2"/>
        <v>14</v>
      </c>
      <c r="S10" s="2">
        <f t="shared" si="2"/>
        <v>0</v>
      </c>
      <c r="T10" s="2">
        <f t="shared" si="2"/>
        <v>0</v>
      </c>
      <c r="U10" s="2"/>
      <c r="V10" s="2">
        <f>V12+V14+V16+V20+V24+V26+V30+V32</f>
        <v>173</v>
      </c>
      <c r="W10" s="2"/>
      <c r="X10" s="2"/>
      <c r="Y10" s="2">
        <f>Y12+Y14+Y16+Y18+Y20+Y22+Y24+Y26+Y28+Y30+Y32+Y34</f>
        <v>0</v>
      </c>
      <c r="Z10" s="2">
        <f aca="true" t="shared" si="3" ref="Z10:AT10">Z12+Z14+Z16+Z18+Z20+Z22+Z24+Z26+Z28+Z30+Z32+Z34</f>
        <v>0</v>
      </c>
      <c r="AA10" s="2">
        <f t="shared" si="3"/>
        <v>0</v>
      </c>
      <c r="AB10" s="2">
        <f t="shared" si="3"/>
        <v>8</v>
      </c>
      <c r="AC10" s="2">
        <f t="shared" si="3"/>
        <v>8</v>
      </c>
      <c r="AD10" s="2">
        <f t="shared" si="3"/>
        <v>8</v>
      </c>
      <c r="AE10" s="2">
        <f t="shared" si="3"/>
        <v>8</v>
      </c>
      <c r="AF10" s="2">
        <f t="shared" si="3"/>
        <v>8</v>
      </c>
      <c r="AG10" s="2">
        <f t="shared" si="3"/>
        <v>9</v>
      </c>
      <c r="AH10" s="2">
        <f t="shared" si="3"/>
        <v>8</v>
      </c>
      <c r="AI10" s="2">
        <f t="shared" si="3"/>
        <v>8</v>
      </c>
      <c r="AJ10" s="2">
        <f t="shared" si="3"/>
        <v>8</v>
      </c>
      <c r="AK10" s="2">
        <f t="shared" si="3"/>
        <v>8</v>
      </c>
      <c r="AL10" s="2">
        <f t="shared" si="3"/>
        <v>8</v>
      </c>
      <c r="AM10" s="2">
        <f t="shared" si="3"/>
        <v>8</v>
      </c>
      <c r="AN10" s="2">
        <f t="shared" si="3"/>
        <v>9</v>
      </c>
      <c r="AO10" s="2">
        <f t="shared" si="3"/>
        <v>16</v>
      </c>
      <c r="AP10" s="2">
        <f t="shared" si="3"/>
        <v>12</v>
      </c>
      <c r="AQ10" s="2">
        <f t="shared" si="3"/>
        <v>16</v>
      </c>
      <c r="AR10" s="2">
        <f t="shared" si="3"/>
        <v>0</v>
      </c>
      <c r="AS10" s="2">
        <f t="shared" si="3"/>
        <v>0</v>
      </c>
      <c r="AT10" s="2">
        <f t="shared" si="3"/>
        <v>0</v>
      </c>
      <c r="AU10" s="2"/>
      <c r="AV10" s="2">
        <f>AV12+AV14+AV16+AV18+AV20+AV22+AV24+AV26+AV28+AV30+AV32+AV34</f>
        <v>150</v>
      </c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>
        <f>AV10+V10</f>
        <v>323</v>
      </c>
    </row>
    <row r="11" spans="1:60" ht="20.25" thickBot="1">
      <c r="A11" s="20"/>
      <c r="B11" s="116" t="s">
        <v>51</v>
      </c>
      <c r="C11" s="31" t="s">
        <v>55</v>
      </c>
      <c r="D11" s="3" t="s">
        <v>9</v>
      </c>
      <c r="E11" s="4">
        <v>4</v>
      </c>
      <c r="F11" s="4">
        <v>4</v>
      </c>
      <c r="G11" s="4">
        <v>4</v>
      </c>
      <c r="H11" s="4">
        <v>4</v>
      </c>
      <c r="I11" s="4">
        <v>2</v>
      </c>
      <c r="J11" s="4">
        <v>2</v>
      </c>
      <c r="K11" s="4">
        <v>2</v>
      </c>
      <c r="L11" s="4">
        <v>2</v>
      </c>
      <c r="M11" s="4">
        <v>2</v>
      </c>
      <c r="N11" s="4">
        <v>2</v>
      </c>
      <c r="O11" s="4">
        <v>4</v>
      </c>
      <c r="P11" s="4">
        <v>2</v>
      </c>
      <c r="Q11" s="4">
        <v>2</v>
      </c>
      <c r="R11" s="4">
        <v>2</v>
      </c>
      <c r="S11" s="4"/>
      <c r="T11" s="4"/>
      <c r="U11" s="107" t="s">
        <v>103</v>
      </c>
      <c r="V11" s="41">
        <v>38</v>
      </c>
      <c r="W11" s="4">
        <v>0</v>
      </c>
      <c r="X11" s="4">
        <v>0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1">
        <f>AV11+V11</f>
        <v>38</v>
      </c>
    </row>
    <row r="12" spans="1:60" ht="13.5" thickBot="1">
      <c r="A12" s="20"/>
      <c r="B12" s="117"/>
      <c r="C12" s="26"/>
      <c r="D12" s="32" t="s">
        <v>10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2</v>
      </c>
      <c r="O12" s="4">
        <v>2</v>
      </c>
      <c r="P12" s="4">
        <v>2</v>
      </c>
      <c r="Q12" s="4">
        <v>2</v>
      </c>
      <c r="R12" s="4">
        <v>2</v>
      </c>
      <c r="S12" s="4"/>
      <c r="T12" s="4"/>
      <c r="U12" s="108"/>
      <c r="V12" s="4">
        <v>19</v>
      </c>
      <c r="W12" s="4">
        <v>0</v>
      </c>
      <c r="X12" s="4">
        <v>0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1">
        <f aca="true" t="shared" si="4" ref="BH12:BH70">AV12+V12</f>
        <v>19</v>
      </c>
    </row>
    <row r="13" spans="1:60" ht="13.5" customHeight="1" thickBot="1">
      <c r="A13" s="20"/>
      <c r="B13" s="114" t="s">
        <v>52</v>
      </c>
      <c r="C13" s="31" t="s">
        <v>56</v>
      </c>
      <c r="D13" s="3" t="s">
        <v>9</v>
      </c>
      <c r="E13" s="4">
        <v>4</v>
      </c>
      <c r="F13" s="4">
        <v>4</v>
      </c>
      <c r="G13" s="4">
        <v>4</v>
      </c>
      <c r="H13" s="4">
        <v>4</v>
      </c>
      <c r="I13" s="4">
        <v>4</v>
      </c>
      <c r="J13" s="4">
        <v>4</v>
      </c>
      <c r="K13" s="4">
        <v>6</v>
      </c>
      <c r="L13" s="4">
        <v>6</v>
      </c>
      <c r="M13" s="4">
        <v>6</v>
      </c>
      <c r="N13" s="4">
        <v>6</v>
      </c>
      <c r="O13" s="4">
        <v>6</v>
      </c>
      <c r="P13" s="4">
        <v>6</v>
      </c>
      <c r="Q13" s="4">
        <v>4</v>
      </c>
      <c r="R13" s="4">
        <v>3</v>
      </c>
      <c r="S13" s="4"/>
      <c r="T13" s="4"/>
      <c r="U13" s="108"/>
      <c r="V13" s="41">
        <v>67</v>
      </c>
      <c r="W13" s="4">
        <v>0</v>
      </c>
      <c r="X13" s="4">
        <v>0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1">
        <f t="shared" si="4"/>
        <v>67</v>
      </c>
    </row>
    <row r="14" spans="1:60" ht="13.5" thickBot="1">
      <c r="A14" s="20"/>
      <c r="B14" s="115"/>
      <c r="C14" s="26"/>
      <c r="D14" s="32" t="s">
        <v>10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2</v>
      </c>
      <c r="Q14" s="4">
        <v>2</v>
      </c>
      <c r="R14" s="4">
        <v>2</v>
      </c>
      <c r="S14" s="4"/>
      <c r="T14" s="4"/>
      <c r="U14" s="109"/>
      <c r="V14" s="4">
        <v>17</v>
      </c>
      <c r="W14" s="4">
        <v>0</v>
      </c>
      <c r="X14" s="4">
        <v>0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1">
        <f t="shared" si="4"/>
        <v>17</v>
      </c>
    </row>
    <row r="15" spans="1:60" ht="20.25" thickBot="1">
      <c r="A15" s="20"/>
      <c r="B15" s="114" t="s">
        <v>53</v>
      </c>
      <c r="C15" s="28" t="s">
        <v>57</v>
      </c>
      <c r="D15" s="3" t="s">
        <v>9</v>
      </c>
      <c r="E15" s="4">
        <v>4</v>
      </c>
      <c r="F15" s="4">
        <v>4</v>
      </c>
      <c r="G15" s="4">
        <v>4</v>
      </c>
      <c r="H15" s="4">
        <v>2</v>
      </c>
      <c r="I15" s="4">
        <v>2</v>
      </c>
      <c r="J15" s="4">
        <v>2</v>
      </c>
      <c r="K15" s="4">
        <v>2</v>
      </c>
      <c r="L15" s="4">
        <v>2</v>
      </c>
      <c r="M15" s="4">
        <v>2</v>
      </c>
      <c r="N15" s="4">
        <v>2</v>
      </c>
      <c r="O15" s="4">
        <v>2</v>
      </c>
      <c r="P15" s="4">
        <v>2</v>
      </c>
      <c r="Q15" s="4">
        <v>2</v>
      </c>
      <c r="R15" s="4">
        <v>2</v>
      </c>
      <c r="S15" s="4"/>
      <c r="T15" s="4"/>
      <c r="U15" s="4"/>
      <c r="V15" s="41">
        <v>34</v>
      </c>
      <c r="W15" s="4">
        <v>0</v>
      </c>
      <c r="X15" s="4">
        <v>0</v>
      </c>
      <c r="Y15" s="4"/>
      <c r="Z15" s="4"/>
      <c r="AA15" s="4"/>
      <c r="AB15" s="4">
        <v>2</v>
      </c>
      <c r="AC15" s="4">
        <v>2</v>
      </c>
      <c r="AD15" s="4">
        <v>2</v>
      </c>
      <c r="AE15" s="4">
        <v>2</v>
      </c>
      <c r="AF15" s="4">
        <v>2</v>
      </c>
      <c r="AG15" s="4">
        <v>4</v>
      </c>
      <c r="AH15" s="4">
        <v>4</v>
      </c>
      <c r="AI15" s="4">
        <v>4</v>
      </c>
      <c r="AJ15" s="4">
        <v>4</v>
      </c>
      <c r="AK15" s="4">
        <v>4</v>
      </c>
      <c r="AL15" s="4">
        <v>4</v>
      </c>
      <c r="AM15" s="4">
        <v>2</v>
      </c>
      <c r="AN15" s="4">
        <v>2</v>
      </c>
      <c r="AO15" s="4">
        <v>2</v>
      </c>
      <c r="AP15" s="4">
        <v>2</v>
      </c>
      <c r="AQ15" s="4">
        <v>2</v>
      </c>
      <c r="AR15" s="4"/>
      <c r="AS15" s="4"/>
      <c r="AT15" s="4"/>
      <c r="AU15" s="41" t="s">
        <v>101</v>
      </c>
      <c r="AV15" s="41">
        <v>44</v>
      </c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1">
        <f t="shared" si="4"/>
        <v>78</v>
      </c>
    </row>
    <row r="16" spans="1:60" ht="13.5" thickBot="1">
      <c r="A16" s="20"/>
      <c r="B16" s="115"/>
      <c r="C16" s="29"/>
      <c r="D16" s="32" t="s">
        <v>10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2</v>
      </c>
      <c r="M16" s="4">
        <v>2</v>
      </c>
      <c r="N16" s="4">
        <v>2</v>
      </c>
      <c r="O16" s="4">
        <v>1</v>
      </c>
      <c r="P16" s="4">
        <v>1</v>
      </c>
      <c r="Q16" s="4">
        <v>1</v>
      </c>
      <c r="R16" s="4">
        <v>1</v>
      </c>
      <c r="S16" s="4"/>
      <c r="T16" s="4"/>
      <c r="U16" s="4"/>
      <c r="V16" s="4">
        <v>18</v>
      </c>
      <c r="W16" s="4">
        <v>0</v>
      </c>
      <c r="X16" s="4">
        <v>0</v>
      </c>
      <c r="Y16" s="4"/>
      <c r="Z16" s="4"/>
      <c r="AA16" s="4"/>
      <c r="AB16" s="4">
        <v>1</v>
      </c>
      <c r="AC16" s="4">
        <v>1</v>
      </c>
      <c r="AD16" s="4">
        <v>1</v>
      </c>
      <c r="AE16" s="4">
        <v>1</v>
      </c>
      <c r="AF16" s="4">
        <v>1</v>
      </c>
      <c r="AG16" s="4">
        <v>1</v>
      </c>
      <c r="AH16" s="4">
        <v>1</v>
      </c>
      <c r="AI16" s="4">
        <v>1</v>
      </c>
      <c r="AJ16" s="4">
        <v>1</v>
      </c>
      <c r="AK16" s="4">
        <v>1</v>
      </c>
      <c r="AL16" s="4">
        <v>1</v>
      </c>
      <c r="AM16" s="4">
        <v>1</v>
      </c>
      <c r="AN16" s="4">
        <v>2</v>
      </c>
      <c r="AO16" s="4">
        <v>2</v>
      </c>
      <c r="AP16" s="4">
        <v>2</v>
      </c>
      <c r="AQ16" s="4">
        <v>2</v>
      </c>
      <c r="AR16" s="4"/>
      <c r="AS16" s="4"/>
      <c r="AT16" s="4"/>
      <c r="AU16" s="4"/>
      <c r="AV16" s="4">
        <v>20</v>
      </c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1">
        <f t="shared" si="4"/>
        <v>38</v>
      </c>
    </row>
    <row r="17" spans="1:60" ht="13.5" thickBot="1">
      <c r="A17" s="20"/>
      <c r="B17" s="114" t="s">
        <v>54</v>
      </c>
      <c r="C17" s="28"/>
      <c r="D17" s="3" t="s">
        <v>9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>
        <v>0</v>
      </c>
      <c r="X17" s="4">
        <v>0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1">
        <f t="shared" si="4"/>
        <v>0</v>
      </c>
    </row>
    <row r="18" spans="1:60" ht="13.5" thickBot="1">
      <c r="A18" s="20"/>
      <c r="B18" s="115"/>
      <c r="C18" s="29" t="s">
        <v>58</v>
      </c>
      <c r="D18" s="32" t="s">
        <v>10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>
        <v>0</v>
      </c>
      <c r="X18" s="4">
        <v>0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1">
        <f t="shared" si="4"/>
        <v>0</v>
      </c>
    </row>
    <row r="19" spans="1:60" ht="13.5" thickBot="1">
      <c r="A19" s="20"/>
      <c r="B19" s="114" t="s">
        <v>61</v>
      </c>
      <c r="C19" s="28" t="s">
        <v>59</v>
      </c>
      <c r="D19" s="3" t="s">
        <v>9</v>
      </c>
      <c r="E19" s="4">
        <v>4</v>
      </c>
      <c r="F19" s="4">
        <v>4</v>
      </c>
      <c r="G19" s="4">
        <v>4</v>
      </c>
      <c r="H19" s="4">
        <v>4</v>
      </c>
      <c r="I19" s="4">
        <v>2</v>
      </c>
      <c r="J19" s="4">
        <v>2</v>
      </c>
      <c r="K19" s="4">
        <v>2</v>
      </c>
      <c r="L19" s="4">
        <v>2</v>
      </c>
      <c r="M19" s="4">
        <v>2</v>
      </c>
      <c r="N19" s="4">
        <v>2</v>
      </c>
      <c r="O19" s="4">
        <v>2</v>
      </c>
      <c r="P19" s="4">
        <v>2</v>
      </c>
      <c r="Q19" s="4">
        <v>4</v>
      </c>
      <c r="R19" s="4">
        <v>3</v>
      </c>
      <c r="S19" s="4"/>
      <c r="T19" s="4"/>
      <c r="U19" s="4"/>
      <c r="V19" s="41">
        <v>39</v>
      </c>
      <c r="W19" s="4">
        <v>0</v>
      </c>
      <c r="X19" s="4">
        <v>0</v>
      </c>
      <c r="Y19" s="4"/>
      <c r="Z19" s="4"/>
      <c r="AA19" s="4"/>
      <c r="AB19" s="4">
        <v>4</v>
      </c>
      <c r="AC19" s="4">
        <v>4</v>
      </c>
      <c r="AD19" s="4">
        <v>4</v>
      </c>
      <c r="AE19" s="4">
        <v>4</v>
      </c>
      <c r="AF19" s="4">
        <v>4</v>
      </c>
      <c r="AG19" s="4">
        <v>4</v>
      </c>
      <c r="AH19" s="4">
        <v>2</v>
      </c>
      <c r="AI19" s="4">
        <v>2</v>
      </c>
      <c r="AJ19" s="4">
        <v>2</v>
      </c>
      <c r="AK19" s="4">
        <v>2</v>
      </c>
      <c r="AL19" s="4">
        <v>2</v>
      </c>
      <c r="AM19" s="4">
        <v>2</v>
      </c>
      <c r="AN19" s="4">
        <v>4</v>
      </c>
      <c r="AO19" s="4">
        <v>4</v>
      </c>
      <c r="AP19" s="4">
        <v>3</v>
      </c>
      <c r="AQ19" s="4">
        <v>2</v>
      </c>
      <c r="AR19" s="4"/>
      <c r="AS19" s="4"/>
      <c r="AT19" s="4"/>
      <c r="AU19" s="41" t="s">
        <v>102</v>
      </c>
      <c r="AV19" s="41">
        <v>49</v>
      </c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1">
        <f t="shared" si="4"/>
        <v>88</v>
      </c>
    </row>
    <row r="20" spans="1:60" ht="13.5" thickBot="1">
      <c r="A20" s="20"/>
      <c r="B20" s="115"/>
      <c r="C20" s="29"/>
      <c r="D20" s="32" t="s">
        <v>10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2</v>
      </c>
      <c r="O20" s="4">
        <v>2</v>
      </c>
      <c r="P20" s="4">
        <v>2</v>
      </c>
      <c r="Q20" s="4">
        <v>2</v>
      </c>
      <c r="R20" s="4">
        <v>2</v>
      </c>
      <c r="S20" s="4"/>
      <c r="T20" s="4"/>
      <c r="U20" s="4"/>
      <c r="V20" s="4">
        <v>19</v>
      </c>
      <c r="W20" s="4">
        <v>0</v>
      </c>
      <c r="X20" s="4">
        <v>0</v>
      </c>
      <c r="Y20" s="4"/>
      <c r="Z20" s="4"/>
      <c r="AA20" s="4"/>
      <c r="AB20" s="4">
        <v>1</v>
      </c>
      <c r="AC20" s="4">
        <v>1</v>
      </c>
      <c r="AD20" s="4">
        <v>1</v>
      </c>
      <c r="AE20" s="4">
        <v>1</v>
      </c>
      <c r="AF20" s="4">
        <v>1</v>
      </c>
      <c r="AG20" s="4">
        <v>2</v>
      </c>
      <c r="AH20" s="4">
        <v>2</v>
      </c>
      <c r="AI20" s="4">
        <v>2</v>
      </c>
      <c r="AJ20" s="4">
        <v>2</v>
      </c>
      <c r="AK20" s="4">
        <v>2</v>
      </c>
      <c r="AL20" s="4">
        <v>2</v>
      </c>
      <c r="AM20" s="4">
        <v>2</v>
      </c>
      <c r="AN20" s="4">
        <v>2</v>
      </c>
      <c r="AO20" s="4">
        <v>8</v>
      </c>
      <c r="AP20" s="4">
        <v>7</v>
      </c>
      <c r="AQ20" s="4">
        <v>8</v>
      </c>
      <c r="AR20" s="4"/>
      <c r="AS20" s="4"/>
      <c r="AT20" s="4"/>
      <c r="AU20" s="4"/>
      <c r="AV20" s="4">
        <f>SUM(AB20:AU20)</f>
        <v>44</v>
      </c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1">
        <f t="shared" si="4"/>
        <v>63</v>
      </c>
    </row>
    <row r="21" spans="1:60" ht="13.5" thickBot="1">
      <c r="A21" s="20"/>
      <c r="B21" s="114" t="s">
        <v>62</v>
      </c>
      <c r="C21" s="28" t="s">
        <v>60</v>
      </c>
      <c r="D21" s="3" t="s">
        <v>9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>
        <v>0</v>
      </c>
      <c r="X21" s="4">
        <v>0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1">
        <f t="shared" si="4"/>
        <v>0</v>
      </c>
    </row>
    <row r="22" spans="1:60" ht="13.5" thickBot="1">
      <c r="A22" s="20"/>
      <c r="B22" s="115"/>
      <c r="C22" s="29"/>
      <c r="D22" s="32" t="s">
        <v>10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>
        <v>0</v>
      </c>
      <c r="X22" s="4">
        <v>0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1">
        <f t="shared" si="4"/>
        <v>0</v>
      </c>
    </row>
    <row r="23" spans="1:60" ht="13.5" thickBot="1">
      <c r="A23" s="20"/>
      <c r="B23" s="114" t="s">
        <v>63</v>
      </c>
      <c r="C23" s="28" t="s">
        <v>66</v>
      </c>
      <c r="D23" s="3" t="s">
        <v>9</v>
      </c>
      <c r="E23" s="4">
        <v>2</v>
      </c>
      <c r="F23" s="4">
        <v>2</v>
      </c>
      <c r="G23" s="4">
        <v>2</v>
      </c>
      <c r="H23" s="4">
        <v>2</v>
      </c>
      <c r="I23" s="4">
        <v>2</v>
      </c>
      <c r="J23" s="4">
        <v>2</v>
      </c>
      <c r="K23" s="4">
        <v>2</v>
      </c>
      <c r="L23" s="4">
        <v>2</v>
      </c>
      <c r="M23" s="4">
        <v>2</v>
      </c>
      <c r="N23" s="4">
        <v>2</v>
      </c>
      <c r="O23" s="4">
        <v>2</v>
      </c>
      <c r="P23" s="4">
        <v>4</v>
      </c>
      <c r="Q23" s="4">
        <v>4</v>
      </c>
      <c r="R23" s="4">
        <v>4</v>
      </c>
      <c r="S23" s="4"/>
      <c r="T23" s="4"/>
      <c r="U23" s="4"/>
      <c r="V23" s="41">
        <v>34</v>
      </c>
      <c r="W23" s="4">
        <v>0</v>
      </c>
      <c r="X23" s="4">
        <v>0</v>
      </c>
      <c r="Y23" s="4"/>
      <c r="Z23" s="4"/>
      <c r="AA23" s="4"/>
      <c r="AB23" s="4">
        <v>4</v>
      </c>
      <c r="AC23" s="4">
        <v>4</v>
      </c>
      <c r="AD23" s="4">
        <v>4</v>
      </c>
      <c r="AE23" s="4">
        <v>4</v>
      </c>
      <c r="AF23" s="4">
        <v>4</v>
      </c>
      <c r="AG23" s="4">
        <v>4</v>
      </c>
      <c r="AH23" s="4">
        <v>2</v>
      </c>
      <c r="AI23" s="4">
        <v>2</v>
      </c>
      <c r="AJ23" s="4">
        <v>2</v>
      </c>
      <c r="AK23" s="4">
        <v>2</v>
      </c>
      <c r="AL23" s="4">
        <v>2</v>
      </c>
      <c r="AM23" s="4">
        <v>2</v>
      </c>
      <c r="AN23" s="4">
        <v>2</v>
      </c>
      <c r="AO23" s="4">
        <v>2</v>
      </c>
      <c r="AP23" s="4">
        <v>2</v>
      </c>
      <c r="AQ23" s="4">
        <v>2</v>
      </c>
      <c r="AR23" s="4"/>
      <c r="AS23" s="4"/>
      <c r="AT23" s="4"/>
      <c r="AU23" s="41" t="s">
        <v>101</v>
      </c>
      <c r="AV23" s="41">
        <v>44</v>
      </c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1">
        <f t="shared" si="4"/>
        <v>78</v>
      </c>
    </row>
    <row r="24" spans="1:60" ht="13.5" thickBot="1">
      <c r="A24" s="20"/>
      <c r="B24" s="115"/>
      <c r="C24" s="29"/>
      <c r="D24" s="32" t="s">
        <v>10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2</v>
      </c>
      <c r="Q24" s="4">
        <v>2</v>
      </c>
      <c r="R24" s="4">
        <v>2</v>
      </c>
      <c r="S24" s="4"/>
      <c r="T24" s="4"/>
      <c r="U24" s="4"/>
      <c r="V24" s="4">
        <v>17</v>
      </c>
      <c r="W24" s="4">
        <v>0</v>
      </c>
      <c r="X24" s="4">
        <v>0</v>
      </c>
      <c r="Y24" s="4"/>
      <c r="Z24" s="4"/>
      <c r="AA24" s="4"/>
      <c r="AB24" s="4">
        <v>2</v>
      </c>
      <c r="AC24" s="4">
        <v>2</v>
      </c>
      <c r="AD24" s="4">
        <v>2</v>
      </c>
      <c r="AE24" s="4">
        <v>2</v>
      </c>
      <c r="AF24" s="4">
        <v>2</v>
      </c>
      <c r="AG24" s="4">
        <v>2</v>
      </c>
      <c r="AH24" s="4">
        <v>1</v>
      </c>
      <c r="AI24" s="4">
        <v>1</v>
      </c>
      <c r="AJ24" s="4">
        <v>1</v>
      </c>
      <c r="AK24" s="4">
        <v>1</v>
      </c>
      <c r="AL24" s="4">
        <v>1</v>
      </c>
      <c r="AM24" s="4">
        <v>1</v>
      </c>
      <c r="AN24" s="4">
        <v>1</v>
      </c>
      <c r="AO24" s="4">
        <v>1</v>
      </c>
      <c r="AP24" s="4">
        <v>1</v>
      </c>
      <c r="AQ24" s="4">
        <v>1</v>
      </c>
      <c r="AR24" s="4"/>
      <c r="AS24" s="4"/>
      <c r="AT24" s="4"/>
      <c r="AU24" s="4"/>
      <c r="AV24" s="4">
        <v>22</v>
      </c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1">
        <f t="shared" si="4"/>
        <v>39</v>
      </c>
    </row>
    <row r="25" spans="1:60" ht="20.25" thickBot="1">
      <c r="A25" s="81" t="s">
        <v>6</v>
      </c>
      <c r="B25" s="114" t="s">
        <v>64</v>
      </c>
      <c r="C25" s="28" t="s">
        <v>22</v>
      </c>
      <c r="D25" s="3" t="s">
        <v>9</v>
      </c>
      <c r="E25" s="4">
        <v>2</v>
      </c>
      <c r="F25" s="4">
        <v>2</v>
      </c>
      <c r="G25" s="4">
        <v>2</v>
      </c>
      <c r="H25" s="4">
        <v>2</v>
      </c>
      <c r="I25" s="4">
        <v>4</v>
      </c>
      <c r="J25" s="4">
        <v>4</v>
      </c>
      <c r="K25" s="4">
        <v>4</v>
      </c>
      <c r="L25" s="4">
        <v>4</v>
      </c>
      <c r="M25" s="4">
        <v>4</v>
      </c>
      <c r="N25" s="4">
        <v>3</v>
      </c>
      <c r="O25" s="4">
        <v>2</v>
      </c>
      <c r="P25" s="4">
        <v>2</v>
      </c>
      <c r="Q25" s="4">
        <v>2</v>
      </c>
      <c r="R25" s="4">
        <v>2</v>
      </c>
      <c r="S25" s="4"/>
      <c r="T25" s="4"/>
      <c r="U25" s="41" t="s">
        <v>102</v>
      </c>
      <c r="V25" s="41">
        <v>39</v>
      </c>
      <c r="W25" s="4">
        <v>0</v>
      </c>
      <c r="X25" s="4">
        <v>0</v>
      </c>
      <c r="Y25" s="4"/>
      <c r="Z25" s="4"/>
      <c r="AA25" s="4"/>
      <c r="AB25" s="4">
        <v>2</v>
      </c>
      <c r="AC25" s="4">
        <v>2</v>
      </c>
      <c r="AD25" s="4">
        <v>2</v>
      </c>
      <c r="AE25" s="4">
        <v>2</v>
      </c>
      <c r="AF25" s="4">
        <v>2</v>
      </c>
      <c r="AG25" s="4">
        <v>2</v>
      </c>
      <c r="AH25" s="4">
        <v>2</v>
      </c>
      <c r="AI25" s="4">
        <v>2</v>
      </c>
      <c r="AJ25" s="4">
        <v>2</v>
      </c>
      <c r="AK25" s="4">
        <v>2</v>
      </c>
      <c r="AL25" s="4">
        <v>2</v>
      </c>
      <c r="AM25" s="4">
        <v>2</v>
      </c>
      <c r="AN25" s="4">
        <v>2</v>
      </c>
      <c r="AO25" s="4">
        <v>2</v>
      </c>
      <c r="AP25" s="4">
        <v>3</v>
      </c>
      <c r="AQ25" s="4">
        <v>2</v>
      </c>
      <c r="AR25" s="4"/>
      <c r="AS25" s="4"/>
      <c r="AT25" s="4"/>
      <c r="AU25" s="41" t="s">
        <v>101</v>
      </c>
      <c r="AV25" s="41">
        <v>33</v>
      </c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1">
        <f t="shared" si="4"/>
        <v>72</v>
      </c>
    </row>
    <row r="26" spans="1:60" ht="13.5" thickBot="1">
      <c r="A26" s="81"/>
      <c r="B26" s="115"/>
      <c r="C26" s="29"/>
      <c r="D26" s="32" t="s">
        <v>10</v>
      </c>
      <c r="E26" s="4">
        <v>2</v>
      </c>
      <c r="F26" s="4">
        <v>2</v>
      </c>
      <c r="G26" s="4">
        <v>2</v>
      </c>
      <c r="H26" s="4">
        <v>2</v>
      </c>
      <c r="I26" s="4">
        <v>2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/>
      <c r="T26" s="4"/>
      <c r="U26" s="4"/>
      <c r="V26" s="4">
        <v>19</v>
      </c>
      <c r="W26" s="4">
        <v>0</v>
      </c>
      <c r="X26" s="4">
        <v>0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>
        <v>5</v>
      </c>
      <c r="AR26" s="4"/>
      <c r="AS26" s="4"/>
      <c r="AT26" s="4"/>
      <c r="AU26" s="4"/>
      <c r="AV26" s="4">
        <v>5</v>
      </c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1">
        <f t="shared" si="4"/>
        <v>24</v>
      </c>
    </row>
    <row r="27" spans="1:60" ht="13.5" thickBot="1">
      <c r="A27" s="81"/>
      <c r="B27" s="112" t="s">
        <v>65</v>
      </c>
      <c r="C27" s="33" t="s">
        <v>70</v>
      </c>
      <c r="D27" s="3" t="s">
        <v>9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>
        <v>0</v>
      </c>
      <c r="X27" s="4">
        <v>0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1">
        <f t="shared" si="4"/>
        <v>0</v>
      </c>
    </row>
    <row r="28" spans="1:60" ht="13.5" thickBot="1">
      <c r="A28" s="81"/>
      <c r="B28" s="113"/>
      <c r="C28" s="34"/>
      <c r="D28" s="3" t="s">
        <v>10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>
        <v>0</v>
      </c>
      <c r="X28" s="4">
        <v>0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1">
        <f t="shared" si="4"/>
        <v>0</v>
      </c>
    </row>
    <row r="29" spans="1:60" ht="13.5" thickBot="1">
      <c r="A29" s="81"/>
      <c r="B29" s="114" t="s">
        <v>67</v>
      </c>
      <c r="C29" s="31" t="s">
        <v>71</v>
      </c>
      <c r="D29" s="3" t="s">
        <v>9</v>
      </c>
      <c r="E29" s="4">
        <v>4</v>
      </c>
      <c r="F29" s="4">
        <v>4</v>
      </c>
      <c r="G29" s="4">
        <v>4</v>
      </c>
      <c r="H29" s="4">
        <v>6</v>
      </c>
      <c r="I29" s="4">
        <v>6</v>
      </c>
      <c r="J29" s="4">
        <v>6</v>
      </c>
      <c r="K29" s="4">
        <v>6</v>
      </c>
      <c r="L29" s="4">
        <v>6</v>
      </c>
      <c r="M29" s="4">
        <v>6</v>
      </c>
      <c r="N29" s="4">
        <v>6</v>
      </c>
      <c r="O29" s="4">
        <v>6</v>
      </c>
      <c r="P29" s="4">
        <v>6</v>
      </c>
      <c r="Q29" s="4">
        <v>6</v>
      </c>
      <c r="R29" s="4">
        <v>6</v>
      </c>
      <c r="S29" s="4"/>
      <c r="T29" s="4"/>
      <c r="U29" s="4"/>
      <c r="V29" s="41">
        <v>78</v>
      </c>
      <c r="W29" s="4">
        <v>0</v>
      </c>
      <c r="X29" s="4">
        <v>0</v>
      </c>
      <c r="Y29" s="4"/>
      <c r="Z29" s="4"/>
      <c r="AA29" s="4"/>
      <c r="AB29" s="4">
        <v>4</v>
      </c>
      <c r="AC29" s="4">
        <v>4</v>
      </c>
      <c r="AD29" s="4">
        <v>4</v>
      </c>
      <c r="AE29" s="4">
        <v>4</v>
      </c>
      <c r="AF29" s="4">
        <v>4</v>
      </c>
      <c r="AG29" s="4">
        <v>4</v>
      </c>
      <c r="AH29" s="4">
        <v>4</v>
      </c>
      <c r="AI29" s="4">
        <v>4</v>
      </c>
      <c r="AJ29" s="4">
        <v>4</v>
      </c>
      <c r="AK29" s="4">
        <v>4</v>
      </c>
      <c r="AL29" s="4">
        <v>4</v>
      </c>
      <c r="AM29" s="4">
        <v>4</v>
      </c>
      <c r="AN29" s="4">
        <v>6</v>
      </c>
      <c r="AO29" s="4">
        <v>6</v>
      </c>
      <c r="AP29" s="4">
        <v>6</v>
      </c>
      <c r="AQ29" s="4">
        <v>5</v>
      </c>
      <c r="AR29" s="4"/>
      <c r="AS29" s="4"/>
      <c r="AT29" s="4"/>
      <c r="AU29" s="41" t="s">
        <v>103</v>
      </c>
      <c r="AV29" s="41">
        <v>71</v>
      </c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1">
        <f t="shared" si="4"/>
        <v>149</v>
      </c>
    </row>
    <row r="30" spans="1:60" ht="13.5" thickBot="1">
      <c r="A30" s="81"/>
      <c r="B30" s="115"/>
      <c r="C30" s="21"/>
      <c r="D30" s="3" t="s">
        <v>10</v>
      </c>
      <c r="E30" s="4">
        <v>4</v>
      </c>
      <c r="F30" s="4">
        <v>4</v>
      </c>
      <c r="G30" s="4">
        <v>2</v>
      </c>
      <c r="H30" s="4">
        <v>2</v>
      </c>
      <c r="I30" s="4">
        <v>2</v>
      </c>
      <c r="J30" s="4">
        <v>2</v>
      </c>
      <c r="K30" s="4">
        <v>2</v>
      </c>
      <c r="L30" s="4">
        <v>2</v>
      </c>
      <c r="M30" s="4">
        <v>2</v>
      </c>
      <c r="N30" s="4">
        <v>2</v>
      </c>
      <c r="O30" s="4">
        <v>4</v>
      </c>
      <c r="P30" s="4">
        <v>4</v>
      </c>
      <c r="Q30" s="4">
        <v>4</v>
      </c>
      <c r="R30" s="4">
        <v>3</v>
      </c>
      <c r="S30" s="4"/>
      <c r="T30" s="4"/>
      <c r="U30" s="4"/>
      <c r="V30" s="4">
        <v>39</v>
      </c>
      <c r="W30" s="4">
        <v>0</v>
      </c>
      <c r="X30" s="4">
        <v>0</v>
      </c>
      <c r="Y30" s="4"/>
      <c r="Z30" s="4"/>
      <c r="AA30" s="4"/>
      <c r="AB30" s="4">
        <v>2</v>
      </c>
      <c r="AC30" s="4">
        <v>2</v>
      </c>
      <c r="AD30" s="4">
        <v>2</v>
      </c>
      <c r="AE30" s="4">
        <v>2</v>
      </c>
      <c r="AF30" s="4">
        <v>2</v>
      </c>
      <c r="AG30" s="4">
        <v>2</v>
      </c>
      <c r="AH30" s="4">
        <v>2</v>
      </c>
      <c r="AI30" s="4">
        <v>2</v>
      </c>
      <c r="AJ30" s="4">
        <v>2</v>
      </c>
      <c r="AK30" s="4">
        <v>2</v>
      </c>
      <c r="AL30" s="4">
        <v>2</v>
      </c>
      <c r="AM30" s="4">
        <v>2</v>
      </c>
      <c r="AN30" s="4">
        <v>2</v>
      </c>
      <c r="AO30" s="4">
        <v>3</v>
      </c>
      <c r="AP30" s="4"/>
      <c r="AQ30" s="4"/>
      <c r="AR30" s="4"/>
      <c r="AS30" s="4"/>
      <c r="AT30" s="4"/>
      <c r="AU30" s="4"/>
      <c r="AV30" s="4">
        <f>SUM(AB30:AU30)</f>
        <v>29</v>
      </c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1">
        <f t="shared" si="4"/>
        <v>68</v>
      </c>
    </row>
    <row r="31" spans="1:60" ht="13.5" thickBot="1">
      <c r="A31" s="81"/>
      <c r="B31" s="30"/>
      <c r="C31" s="27" t="s">
        <v>72</v>
      </c>
      <c r="D31" s="3" t="s">
        <v>9</v>
      </c>
      <c r="E31" s="4">
        <v>4</v>
      </c>
      <c r="F31" s="4">
        <v>4</v>
      </c>
      <c r="G31" s="4">
        <v>4</v>
      </c>
      <c r="H31" s="4">
        <v>4</v>
      </c>
      <c r="I31" s="4">
        <v>4</v>
      </c>
      <c r="J31" s="4">
        <v>2</v>
      </c>
      <c r="K31" s="4">
        <v>2</v>
      </c>
      <c r="L31" s="4">
        <v>2</v>
      </c>
      <c r="M31" s="4">
        <v>2</v>
      </c>
      <c r="N31" s="4">
        <v>4</v>
      </c>
      <c r="O31" s="4">
        <v>4</v>
      </c>
      <c r="P31" s="4">
        <v>4</v>
      </c>
      <c r="Q31" s="4">
        <v>4</v>
      </c>
      <c r="R31" s="4">
        <v>4</v>
      </c>
      <c r="S31" s="4"/>
      <c r="T31" s="4"/>
      <c r="U31" s="4"/>
      <c r="V31" s="41">
        <v>48</v>
      </c>
      <c r="W31" s="4">
        <v>0</v>
      </c>
      <c r="X31" s="4">
        <v>0</v>
      </c>
      <c r="Y31" s="4"/>
      <c r="Z31" s="4"/>
      <c r="AA31" s="4"/>
      <c r="AB31" s="4">
        <v>4</v>
      </c>
      <c r="AC31" s="4">
        <v>4</v>
      </c>
      <c r="AD31" s="4">
        <v>4</v>
      </c>
      <c r="AE31" s="4">
        <v>4</v>
      </c>
      <c r="AF31" s="4">
        <v>4</v>
      </c>
      <c r="AG31" s="4">
        <v>4</v>
      </c>
      <c r="AH31" s="4">
        <v>4</v>
      </c>
      <c r="AI31" s="4">
        <v>4</v>
      </c>
      <c r="AJ31" s="4">
        <v>4</v>
      </c>
      <c r="AK31" s="4">
        <v>4</v>
      </c>
      <c r="AL31" s="4">
        <v>4</v>
      </c>
      <c r="AM31" s="4">
        <v>4</v>
      </c>
      <c r="AN31" s="4">
        <v>4</v>
      </c>
      <c r="AO31" s="4">
        <v>4</v>
      </c>
      <c r="AP31" s="4">
        <v>4</v>
      </c>
      <c r="AQ31" s="4">
        <v>5</v>
      </c>
      <c r="AR31" s="4"/>
      <c r="AS31" s="4"/>
      <c r="AT31" s="4"/>
      <c r="AU31" s="4"/>
      <c r="AV31" s="41">
        <v>65</v>
      </c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1">
        <f t="shared" si="4"/>
        <v>113</v>
      </c>
    </row>
    <row r="32" spans="1:60" ht="13.5" thickBot="1">
      <c r="A32" s="81"/>
      <c r="B32" s="30" t="s">
        <v>69</v>
      </c>
      <c r="C32" s="27"/>
      <c r="D32" s="3" t="s">
        <v>10</v>
      </c>
      <c r="E32" s="4">
        <v>2</v>
      </c>
      <c r="F32" s="4">
        <v>2</v>
      </c>
      <c r="G32" s="4">
        <v>2</v>
      </c>
      <c r="H32" s="4">
        <v>2</v>
      </c>
      <c r="I32" s="4">
        <v>2</v>
      </c>
      <c r="J32" s="4">
        <v>2</v>
      </c>
      <c r="K32" s="4">
        <v>2</v>
      </c>
      <c r="L32" s="4">
        <v>2</v>
      </c>
      <c r="M32" s="4">
        <v>2</v>
      </c>
      <c r="N32" s="4">
        <v>2</v>
      </c>
      <c r="O32" s="4">
        <v>2</v>
      </c>
      <c r="P32" s="4">
        <v>1</v>
      </c>
      <c r="Q32" s="4">
        <v>1</v>
      </c>
      <c r="R32" s="4">
        <v>1</v>
      </c>
      <c r="S32" s="4"/>
      <c r="T32" s="4"/>
      <c r="U32" s="4"/>
      <c r="V32" s="4">
        <v>25</v>
      </c>
      <c r="W32" s="4">
        <v>0</v>
      </c>
      <c r="X32" s="4">
        <v>0</v>
      </c>
      <c r="Y32" s="4"/>
      <c r="Z32" s="4"/>
      <c r="AA32" s="4"/>
      <c r="AB32" s="4">
        <v>2</v>
      </c>
      <c r="AC32" s="4">
        <v>2</v>
      </c>
      <c r="AD32" s="4">
        <v>2</v>
      </c>
      <c r="AE32" s="4">
        <v>2</v>
      </c>
      <c r="AF32" s="4">
        <v>2</v>
      </c>
      <c r="AG32" s="4">
        <v>2</v>
      </c>
      <c r="AH32" s="4">
        <v>2</v>
      </c>
      <c r="AI32" s="4">
        <v>2</v>
      </c>
      <c r="AJ32" s="4">
        <v>2</v>
      </c>
      <c r="AK32" s="4">
        <v>2</v>
      </c>
      <c r="AL32" s="4">
        <v>2</v>
      </c>
      <c r="AM32" s="4">
        <v>2</v>
      </c>
      <c r="AN32" s="4">
        <v>2</v>
      </c>
      <c r="AO32" s="4">
        <v>2</v>
      </c>
      <c r="AP32" s="4">
        <v>2</v>
      </c>
      <c r="AQ32" s="4"/>
      <c r="AR32" s="4"/>
      <c r="AS32" s="4"/>
      <c r="AT32" s="4"/>
      <c r="AU32" s="4"/>
      <c r="AV32" s="4">
        <v>30</v>
      </c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1">
        <f t="shared" si="4"/>
        <v>55</v>
      </c>
    </row>
    <row r="33" spans="1:60" ht="13.5" thickBot="1">
      <c r="A33" s="81"/>
      <c r="B33" s="110" t="s">
        <v>68</v>
      </c>
      <c r="C33" s="88" t="s">
        <v>73</v>
      </c>
      <c r="D33" s="3" t="s">
        <v>9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>
        <v>0</v>
      </c>
      <c r="X33" s="4">
        <v>0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1">
        <f t="shared" si="4"/>
        <v>0</v>
      </c>
    </row>
    <row r="34" spans="1:60" ht="13.5" thickBot="1">
      <c r="A34" s="81"/>
      <c r="B34" s="111"/>
      <c r="C34" s="89"/>
      <c r="D34" s="3" t="s">
        <v>10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>
        <v>0</v>
      </c>
      <c r="X34" s="4">
        <v>0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1">
        <f t="shared" si="4"/>
        <v>0</v>
      </c>
    </row>
    <row r="35" spans="1:60" ht="13.5" thickBot="1">
      <c r="A35" s="81"/>
      <c r="B35" s="67" t="s">
        <v>11</v>
      </c>
      <c r="C35" s="5" t="s">
        <v>12</v>
      </c>
      <c r="D35" s="1" t="s">
        <v>9</v>
      </c>
      <c r="E35" s="2">
        <f>E37+E39+E41+E43+E45+E47+E49</f>
        <v>4</v>
      </c>
      <c r="F35" s="2">
        <f aca="true" t="shared" si="5" ref="F35:T35">F37+F39+F41+F43+F45+F47+F49</f>
        <v>4</v>
      </c>
      <c r="G35" s="2">
        <f t="shared" si="5"/>
        <v>4</v>
      </c>
      <c r="H35" s="2">
        <f t="shared" si="5"/>
        <v>4</v>
      </c>
      <c r="I35" s="2">
        <f t="shared" si="5"/>
        <v>4</v>
      </c>
      <c r="J35" s="2">
        <f t="shared" si="5"/>
        <v>2</v>
      </c>
      <c r="K35" s="2">
        <f t="shared" si="5"/>
        <v>2</v>
      </c>
      <c r="L35" s="2">
        <f t="shared" si="5"/>
        <v>2</v>
      </c>
      <c r="M35" s="2">
        <f t="shared" si="5"/>
        <v>2</v>
      </c>
      <c r="N35" s="2">
        <f t="shared" si="5"/>
        <v>2</v>
      </c>
      <c r="O35" s="2">
        <f t="shared" si="5"/>
        <v>2</v>
      </c>
      <c r="P35" s="2">
        <f t="shared" si="5"/>
        <v>2</v>
      </c>
      <c r="Q35" s="2">
        <f t="shared" si="5"/>
        <v>2</v>
      </c>
      <c r="R35" s="2">
        <f t="shared" si="5"/>
        <v>3</v>
      </c>
      <c r="S35" s="2">
        <f t="shared" si="5"/>
        <v>0</v>
      </c>
      <c r="T35" s="2">
        <f t="shared" si="5"/>
        <v>0</v>
      </c>
      <c r="U35" s="2"/>
      <c r="V35" s="2">
        <f>V37+V39+V41+V43+V45+V47+V49</f>
        <v>39</v>
      </c>
      <c r="W35" s="2">
        <v>0</v>
      </c>
      <c r="X35" s="2">
        <v>0</v>
      </c>
      <c r="Y35" s="2">
        <f>Y37+Y39+Y41+Y43+Y45+Y47+Y49</f>
        <v>0</v>
      </c>
      <c r="Z35" s="2">
        <f aca="true" t="shared" si="6" ref="Z35:AS35">Z37+Z39+Z41+Z43+Z45+Z47+Z49</f>
        <v>0</v>
      </c>
      <c r="AA35" s="2">
        <f t="shared" si="6"/>
        <v>0</v>
      </c>
      <c r="AB35" s="2">
        <f t="shared" si="6"/>
        <v>5</v>
      </c>
      <c r="AC35" s="2">
        <f t="shared" si="6"/>
        <v>5</v>
      </c>
      <c r="AD35" s="2">
        <f t="shared" si="6"/>
        <v>5</v>
      </c>
      <c r="AE35" s="2">
        <f t="shared" si="6"/>
        <v>5</v>
      </c>
      <c r="AF35" s="2">
        <f t="shared" si="6"/>
        <v>5</v>
      </c>
      <c r="AG35" s="2">
        <f t="shared" si="6"/>
        <v>5</v>
      </c>
      <c r="AH35" s="2">
        <f t="shared" si="6"/>
        <v>5</v>
      </c>
      <c r="AI35" s="2">
        <f t="shared" si="6"/>
        <v>5</v>
      </c>
      <c r="AJ35" s="2">
        <f t="shared" si="6"/>
        <v>5</v>
      </c>
      <c r="AK35" s="2">
        <f t="shared" si="6"/>
        <v>5</v>
      </c>
      <c r="AL35" s="2">
        <f t="shared" si="6"/>
        <v>5</v>
      </c>
      <c r="AM35" s="2">
        <f t="shared" si="6"/>
        <v>6</v>
      </c>
      <c r="AN35" s="2">
        <f t="shared" si="6"/>
        <v>6</v>
      </c>
      <c r="AO35" s="2">
        <f t="shared" si="6"/>
        <v>7</v>
      </c>
      <c r="AP35" s="2">
        <f t="shared" si="6"/>
        <v>2</v>
      </c>
      <c r="AQ35" s="2">
        <f t="shared" si="6"/>
        <v>0</v>
      </c>
      <c r="AR35" s="2">
        <f t="shared" si="6"/>
        <v>0</v>
      </c>
      <c r="AS35" s="2">
        <f t="shared" si="6"/>
        <v>0</v>
      </c>
      <c r="AT35" s="2">
        <f>AT37+AT39+AT41+AT43+AT45+AT47+AT49</f>
        <v>0</v>
      </c>
      <c r="AU35" s="2"/>
      <c r="AV35" s="2">
        <f>AV37+AV39+AV41+AV43+AV45+AV47+AV49</f>
        <v>76</v>
      </c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41">
        <f t="shared" si="4"/>
        <v>115</v>
      </c>
    </row>
    <row r="36" spans="1:60" ht="13.5" thickBot="1">
      <c r="A36" s="81"/>
      <c r="B36" s="68"/>
      <c r="C36" s="6" t="s">
        <v>13</v>
      </c>
      <c r="D36" s="1" t="s">
        <v>10</v>
      </c>
      <c r="E36" s="2">
        <f>E38+E40+E42+E44+E46+E48+E50</f>
        <v>2</v>
      </c>
      <c r="F36" s="2">
        <f aca="true" t="shared" si="7" ref="F36:T36">F38+F40+F42+F44+F46+F48+F50</f>
        <v>2</v>
      </c>
      <c r="G36" s="2">
        <f t="shared" si="7"/>
        <v>2</v>
      </c>
      <c r="H36" s="2">
        <f t="shared" si="7"/>
        <v>2</v>
      </c>
      <c r="I36" s="2">
        <f t="shared" si="7"/>
        <v>2</v>
      </c>
      <c r="J36" s="2">
        <f t="shared" si="7"/>
        <v>2</v>
      </c>
      <c r="K36" s="2">
        <f t="shared" si="7"/>
        <v>1</v>
      </c>
      <c r="L36" s="2">
        <f t="shared" si="7"/>
        <v>1</v>
      </c>
      <c r="M36" s="2">
        <f t="shared" si="7"/>
        <v>1</v>
      </c>
      <c r="N36" s="2">
        <f t="shared" si="7"/>
        <v>1</v>
      </c>
      <c r="O36" s="2">
        <f t="shared" si="7"/>
        <v>1</v>
      </c>
      <c r="P36" s="2">
        <f t="shared" si="7"/>
        <v>1</v>
      </c>
      <c r="Q36" s="2">
        <f t="shared" si="7"/>
        <v>1</v>
      </c>
      <c r="R36" s="2">
        <f t="shared" si="7"/>
        <v>1</v>
      </c>
      <c r="S36" s="2">
        <f t="shared" si="7"/>
        <v>0</v>
      </c>
      <c r="T36" s="2">
        <f t="shared" si="7"/>
        <v>0</v>
      </c>
      <c r="U36" s="2"/>
      <c r="V36" s="2">
        <f>V38+V40+V42+V44+V46+V48+V50</f>
        <v>20</v>
      </c>
      <c r="W36" s="2">
        <v>0</v>
      </c>
      <c r="X36" s="2">
        <v>0</v>
      </c>
      <c r="Y36" s="2">
        <f>Y38+Y40+Y42+Y44+Y46+Y48+Y50</f>
        <v>0</v>
      </c>
      <c r="Z36" s="2">
        <f aca="true" t="shared" si="8" ref="Z36:AT36">Z38+Z40+Z42+Z44+Z46+Z48+Z50</f>
        <v>0</v>
      </c>
      <c r="AA36" s="2">
        <f t="shared" si="8"/>
        <v>0</v>
      </c>
      <c r="AB36" s="2">
        <f t="shared" si="8"/>
        <v>3</v>
      </c>
      <c r="AC36" s="2">
        <f t="shared" si="8"/>
        <v>3</v>
      </c>
      <c r="AD36" s="2">
        <f t="shared" si="8"/>
        <v>3</v>
      </c>
      <c r="AE36" s="2">
        <f t="shared" si="8"/>
        <v>3</v>
      </c>
      <c r="AF36" s="2">
        <f t="shared" si="8"/>
        <v>3</v>
      </c>
      <c r="AG36" s="2">
        <f t="shared" si="8"/>
        <v>3</v>
      </c>
      <c r="AH36" s="2">
        <f t="shared" si="8"/>
        <v>3</v>
      </c>
      <c r="AI36" s="2">
        <f t="shared" si="8"/>
        <v>3</v>
      </c>
      <c r="AJ36" s="2">
        <f t="shared" si="8"/>
        <v>3</v>
      </c>
      <c r="AK36" s="2">
        <f t="shared" si="8"/>
        <v>3</v>
      </c>
      <c r="AL36" s="2">
        <f t="shared" si="8"/>
        <v>3</v>
      </c>
      <c r="AM36" s="2">
        <f t="shared" si="8"/>
        <v>2</v>
      </c>
      <c r="AN36" s="2">
        <f t="shared" si="8"/>
        <v>1</v>
      </c>
      <c r="AO36" s="2">
        <f t="shared" si="8"/>
        <v>1</v>
      </c>
      <c r="AP36" s="2">
        <f t="shared" si="8"/>
        <v>1</v>
      </c>
      <c r="AQ36" s="2">
        <f t="shared" si="8"/>
        <v>0</v>
      </c>
      <c r="AR36" s="2">
        <f t="shared" si="8"/>
        <v>0</v>
      </c>
      <c r="AS36" s="2">
        <f t="shared" si="8"/>
        <v>0</v>
      </c>
      <c r="AT36" s="2">
        <f t="shared" si="8"/>
        <v>0</v>
      </c>
      <c r="AU36" s="2"/>
      <c r="AV36" s="2">
        <f>AV38+AV40+AV42+AV44+AV46+AV48+AV50</f>
        <v>38</v>
      </c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41">
        <f t="shared" si="4"/>
        <v>58</v>
      </c>
    </row>
    <row r="37" spans="1:60" ht="13.5" thickBot="1">
      <c r="A37" s="81"/>
      <c r="B37" s="63" t="s">
        <v>14</v>
      </c>
      <c r="C37" s="65" t="s">
        <v>90</v>
      </c>
      <c r="D37" s="3" t="s">
        <v>9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>
        <v>0</v>
      </c>
      <c r="X37" s="4">
        <v>0</v>
      </c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1">
        <f t="shared" si="4"/>
        <v>0</v>
      </c>
    </row>
    <row r="38" spans="1:60" ht="13.5" thickBot="1">
      <c r="A38" s="81"/>
      <c r="B38" s="64"/>
      <c r="C38" s="66"/>
      <c r="D38" s="3" t="s">
        <v>10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>
        <v>0</v>
      </c>
      <c r="X38" s="4">
        <v>0</v>
      </c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1">
        <f t="shared" si="4"/>
        <v>0</v>
      </c>
    </row>
    <row r="39" spans="1:60" ht="13.5" thickBot="1">
      <c r="A39" s="81"/>
      <c r="B39" s="63" t="s">
        <v>74</v>
      </c>
      <c r="C39" s="65" t="s">
        <v>91</v>
      </c>
      <c r="D39" s="3" t="s">
        <v>9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>
        <v>0</v>
      </c>
      <c r="X39" s="4">
        <v>0</v>
      </c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1">
        <f t="shared" si="4"/>
        <v>0</v>
      </c>
    </row>
    <row r="40" spans="1:60" ht="13.5" thickBot="1">
      <c r="A40" s="81"/>
      <c r="B40" s="64"/>
      <c r="C40" s="66"/>
      <c r="D40" s="3" t="s">
        <v>10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>
        <v>0</v>
      </c>
      <c r="X40" s="4">
        <v>0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1">
        <f t="shared" si="4"/>
        <v>0</v>
      </c>
    </row>
    <row r="41" spans="1:60" ht="13.5" thickBot="1">
      <c r="A41" s="81"/>
      <c r="B41" s="63" t="s">
        <v>75</v>
      </c>
      <c r="C41" s="65" t="s">
        <v>92</v>
      </c>
      <c r="D41" s="3" t="s">
        <v>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>
        <v>0</v>
      </c>
      <c r="X41" s="4">
        <v>0</v>
      </c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1">
        <f t="shared" si="4"/>
        <v>0</v>
      </c>
    </row>
    <row r="42" spans="1:60" ht="13.5" thickBot="1">
      <c r="A42" s="81"/>
      <c r="B42" s="64"/>
      <c r="C42" s="66"/>
      <c r="D42" s="3" t="s">
        <v>10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>
        <v>0</v>
      </c>
      <c r="X42" s="4">
        <v>0</v>
      </c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1">
        <f t="shared" si="4"/>
        <v>0</v>
      </c>
    </row>
    <row r="43" spans="1:60" ht="13.5" thickBot="1">
      <c r="A43" s="81"/>
      <c r="B43" s="63" t="s">
        <v>76</v>
      </c>
      <c r="C43" s="65" t="s">
        <v>93</v>
      </c>
      <c r="D43" s="3" t="s">
        <v>9</v>
      </c>
      <c r="E43" s="4">
        <v>4</v>
      </c>
      <c r="F43" s="4">
        <v>4</v>
      </c>
      <c r="G43" s="4">
        <v>4</v>
      </c>
      <c r="H43" s="4">
        <v>4</v>
      </c>
      <c r="I43" s="4">
        <v>4</v>
      </c>
      <c r="J43" s="4">
        <v>2</v>
      </c>
      <c r="K43" s="4">
        <v>2</v>
      </c>
      <c r="L43" s="4">
        <v>2</v>
      </c>
      <c r="M43" s="4">
        <v>2</v>
      </c>
      <c r="N43" s="4">
        <v>2</v>
      </c>
      <c r="O43" s="4">
        <v>2</v>
      </c>
      <c r="P43" s="4">
        <v>2</v>
      </c>
      <c r="Q43" s="4">
        <v>2</v>
      </c>
      <c r="R43" s="4">
        <v>3</v>
      </c>
      <c r="S43" s="4"/>
      <c r="T43" s="4"/>
      <c r="U43" s="41" t="s">
        <v>101</v>
      </c>
      <c r="V43" s="41">
        <v>39</v>
      </c>
      <c r="W43" s="4">
        <v>0</v>
      </c>
      <c r="X43" s="4">
        <v>0</v>
      </c>
      <c r="Y43" s="4"/>
      <c r="Z43" s="4"/>
      <c r="AA43" s="4"/>
      <c r="AB43" s="4">
        <v>2</v>
      </c>
      <c r="AC43" s="4">
        <v>2</v>
      </c>
      <c r="AD43" s="4">
        <v>2</v>
      </c>
      <c r="AE43" s="4">
        <v>2</v>
      </c>
      <c r="AF43" s="4">
        <v>2</v>
      </c>
      <c r="AG43" s="4">
        <v>2</v>
      </c>
      <c r="AH43" s="4">
        <v>2</v>
      </c>
      <c r="AI43" s="4">
        <v>2</v>
      </c>
      <c r="AJ43" s="4">
        <v>2</v>
      </c>
      <c r="AK43" s="4">
        <v>2</v>
      </c>
      <c r="AL43" s="4">
        <v>2</v>
      </c>
      <c r="AM43" s="4">
        <v>2</v>
      </c>
      <c r="AN43" s="4">
        <v>2</v>
      </c>
      <c r="AO43" s="4">
        <v>3</v>
      </c>
      <c r="AP43" s="4"/>
      <c r="AQ43" s="4"/>
      <c r="AR43" s="4"/>
      <c r="AS43" s="4"/>
      <c r="AT43" s="4"/>
      <c r="AU43" s="4"/>
      <c r="AV43" s="41">
        <v>29</v>
      </c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1">
        <f t="shared" si="4"/>
        <v>68</v>
      </c>
    </row>
    <row r="44" spans="1:60" ht="13.5" thickBot="1">
      <c r="A44" s="81"/>
      <c r="B44" s="64"/>
      <c r="C44" s="66"/>
      <c r="D44" s="3" t="s">
        <v>10</v>
      </c>
      <c r="E44" s="4">
        <v>2</v>
      </c>
      <c r="F44" s="4">
        <v>2</v>
      </c>
      <c r="G44" s="4">
        <v>2</v>
      </c>
      <c r="H44" s="4">
        <v>2</v>
      </c>
      <c r="I44" s="4">
        <v>2</v>
      </c>
      <c r="J44" s="4">
        <v>2</v>
      </c>
      <c r="K44" s="4">
        <v>1</v>
      </c>
      <c r="L44" s="4">
        <v>1</v>
      </c>
      <c r="M44" s="4">
        <v>1</v>
      </c>
      <c r="N44" s="4">
        <v>1</v>
      </c>
      <c r="O44" s="4">
        <v>1</v>
      </c>
      <c r="P44" s="4">
        <v>1</v>
      </c>
      <c r="Q44" s="4">
        <v>1</v>
      </c>
      <c r="R44" s="4">
        <v>1</v>
      </c>
      <c r="S44" s="4"/>
      <c r="T44" s="4"/>
      <c r="U44" s="4"/>
      <c r="V44" s="4">
        <v>20</v>
      </c>
      <c r="W44" s="4">
        <v>0</v>
      </c>
      <c r="X44" s="4">
        <v>0</v>
      </c>
      <c r="Y44" s="4"/>
      <c r="Z44" s="4"/>
      <c r="AA44" s="4"/>
      <c r="AB44" s="4">
        <v>1</v>
      </c>
      <c r="AC44" s="4">
        <v>1</v>
      </c>
      <c r="AD44" s="4">
        <v>1</v>
      </c>
      <c r="AE44" s="4">
        <v>1</v>
      </c>
      <c r="AF44" s="4">
        <v>1</v>
      </c>
      <c r="AG44" s="4">
        <v>1</v>
      </c>
      <c r="AH44" s="4">
        <v>1</v>
      </c>
      <c r="AI44" s="4">
        <v>1</v>
      </c>
      <c r="AJ44" s="4">
        <v>1</v>
      </c>
      <c r="AK44" s="4">
        <v>1</v>
      </c>
      <c r="AL44" s="4">
        <v>1</v>
      </c>
      <c r="AM44" s="4">
        <v>1</v>
      </c>
      <c r="AN44" s="4">
        <v>1</v>
      </c>
      <c r="AO44" s="4">
        <v>1</v>
      </c>
      <c r="AP44" s="4"/>
      <c r="AQ44" s="4"/>
      <c r="AR44" s="4"/>
      <c r="AS44" s="4"/>
      <c r="AT44" s="4"/>
      <c r="AU44" s="4"/>
      <c r="AV44" s="4">
        <v>14</v>
      </c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1">
        <f t="shared" si="4"/>
        <v>34</v>
      </c>
    </row>
    <row r="45" spans="1:60" ht="13.5" thickBot="1">
      <c r="A45" s="81"/>
      <c r="B45" s="63" t="s">
        <v>77</v>
      </c>
      <c r="C45" s="65" t="s">
        <v>94</v>
      </c>
      <c r="D45" s="3" t="s">
        <v>9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>
        <v>0</v>
      </c>
      <c r="X45" s="4">
        <v>0</v>
      </c>
      <c r="Y45" s="4"/>
      <c r="Z45" s="4"/>
      <c r="AA45" s="4"/>
      <c r="AB45" s="4">
        <v>1</v>
      </c>
      <c r="AC45" s="4">
        <v>1</v>
      </c>
      <c r="AD45" s="4">
        <v>1</v>
      </c>
      <c r="AE45" s="4">
        <v>1</v>
      </c>
      <c r="AF45" s="4">
        <v>1</v>
      </c>
      <c r="AG45" s="4">
        <v>1</v>
      </c>
      <c r="AH45" s="4">
        <v>1</v>
      </c>
      <c r="AI45" s="4">
        <v>2</v>
      </c>
      <c r="AJ45" s="4">
        <v>2</v>
      </c>
      <c r="AK45" s="4">
        <v>2</v>
      </c>
      <c r="AL45" s="4">
        <v>2</v>
      </c>
      <c r="AM45" s="4">
        <v>2</v>
      </c>
      <c r="AN45" s="4">
        <v>2</v>
      </c>
      <c r="AO45" s="4">
        <v>2</v>
      </c>
      <c r="AP45" s="4">
        <v>1</v>
      </c>
      <c r="AQ45" s="4"/>
      <c r="AR45" s="4"/>
      <c r="AS45" s="4"/>
      <c r="AT45" s="4"/>
      <c r="AU45" s="4"/>
      <c r="AV45" s="41">
        <v>22</v>
      </c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1">
        <f t="shared" si="4"/>
        <v>22</v>
      </c>
    </row>
    <row r="46" spans="1:60" ht="13.5" thickBot="1">
      <c r="A46" s="81"/>
      <c r="B46" s="64"/>
      <c r="C46" s="66"/>
      <c r="D46" s="3" t="s">
        <v>10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>
        <v>0</v>
      </c>
      <c r="X46" s="4">
        <v>0</v>
      </c>
      <c r="Y46" s="4"/>
      <c r="Z46" s="4"/>
      <c r="AA46" s="4"/>
      <c r="AB46" s="4">
        <v>1</v>
      </c>
      <c r="AC46" s="4">
        <v>1</v>
      </c>
      <c r="AD46" s="4">
        <v>1</v>
      </c>
      <c r="AE46" s="4">
        <v>1</v>
      </c>
      <c r="AF46" s="4">
        <v>1</v>
      </c>
      <c r="AG46" s="4">
        <v>1</v>
      </c>
      <c r="AH46" s="4">
        <v>1</v>
      </c>
      <c r="AI46" s="4">
        <v>1</v>
      </c>
      <c r="AJ46" s="4">
        <v>1</v>
      </c>
      <c r="AK46" s="4">
        <v>1</v>
      </c>
      <c r="AL46" s="4">
        <v>1</v>
      </c>
      <c r="AM46" s="4"/>
      <c r="AN46" s="4"/>
      <c r="AO46" s="4"/>
      <c r="AP46" s="4"/>
      <c r="AQ46" s="4"/>
      <c r="AR46" s="4"/>
      <c r="AS46" s="4"/>
      <c r="AT46" s="4"/>
      <c r="AU46" s="4"/>
      <c r="AV46" s="4">
        <v>11</v>
      </c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1">
        <f t="shared" si="4"/>
        <v>11</v>
      </c>
    </row>
    <row r="47" spans="1:60" ht="12.75" customHeight="1" thickBot="1">
      <c r="A47" s="81"/>
      <c r="B47" s="63" t="s">
        <v>79</v>
      </c>
      <c r="C47" s="65" t="s">
        <v>95</v>
      </c>
      <c r="D47" s="3" t="s">
        <v>9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>
        <v>0</v>
      </c>
      <c r="X47" s="4">
        <v>0</v>
      </c>
      <c r="Y47" s="4"/>
      <c r="Z47" s="4"/>
      <c r="AA47" s="4"/>
      <c r="AB47" s="4">
        <v>2</v>
      </c>
      <c r="AC47" s="4">
        <v>2</v>
      </c>
      <c r="AD47" s="4">
        <v>2</v>
      </c>
      <c r="AE47" s="4">
        <v>2</v>
      </c>
      <c r="AF47" s="4">
        <v>2</v>
      </c>
      <c r="AG47" s="4">
        <v>2</v>
      </c>
      <c r="AH47" s="4">
        <v>2</v>
      </c>
      <c r="AI47" s="4">
        <v>1</v>
      </c>
      <c r="AJ47" s="4">
        <v>1</v>
      </c>
      <c r="AK47" s="4">
        <v>1</v>
      </c>
      <c r="AL47" s="4">
        <v>1</v>
      </c>
      <c r="AM47" s="4">
        <v>2</v>
      </c>
      <c r="AN47" s="4">
        <v>2</v>
      </c>
      <c r="AO47" s="4">
        <v>2</v>
      </c>
      <c r="AP47" s="4">
        <v>1</v>
      </c>
      <c r="AQ47" s="4"/>
      <c r="AR47" s="4"/>
      <c r="AS47" s="4"/>
      <c r="AT47" s="4"/>
      <c r="AU47" s="4"/>
      <c r="AV47" s="41">
        <v>25</v>
      </c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1">
        <f t="shared" si="4"/>
        <v>25</v>
      </c>
    </row>
    <row r="48" spans="1:60" ht="13.5" thickBot="1">
      <c r="A48" s="81"/>
      <c r="B48" s="64"/>
      <c r="C48" s="66"/>
      <c r="D48" s="3" t="s">
        <v>10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>
        <v>0</v>
      </c>
      <c r="X48" s="4">
        <v>0</v>
      </c>
      <c r="Y48" s="4"/>
      <c r="Z48" s="4"/>
      <c r="AA48" s="4"/>
      <c r="AB48" s="4">
        <v>1</v>
      </c>
      <c r="AC48" s="4">
        <v>1</v>
      </c>
      <c r="AD48" s="4">
        <v>1</v>
      </c>
      <c r="AE48" s="4">
        <v>1</v>
      </c>
      <c r="AF48" s="4">
        <v>1</v>
      </c>
      <c r="AG48" s="4">
        <v>1</v>
      </c>
      <c r="AH48" s="4">
        <v>1</v>
      </c>
      <c r="AI48" s="4">
        <v>1</v>
      </c>
      <c r="AJ48" s="4">
        <v>1</v>
      </c>
      <c r="AK48" s="4">
        <v>1</v>
      </c>
      <c r="AL48" s="4">
        <v>1</v>
      </c>
      <c r="AM48" s="4">
        <v>1</v>
      </c>
      <c r="AN48" s="4"/>
      <c r="AO48" s="4"/>
      <c r="AP48" s="4">
        <v>1</v>
      </c>
      <c r="AQ48" s="4"/>
      <c r="AR48" s="4"/>
      <c r="AS48" s="4"/>
      <c r="AT48" s="4"/>
      <c r="AU48" s="4"/>
      <c r="AV48" s="4">
        <f>SUM(AB48:AU48)</f>
        <v>13</v>
      </c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1">
        <f t="shared" si="4"/>
        <v>13</v>
      </c>
    </row>
    <row r="49" spans="1:60" ht="19.5" customHeight="1" thickBot="1">
      <c r="A49" s="81"/>
      <c r="B49" s="63" t="s">
        <v>78</v>
      </c>
      <c r="C49" s="65" t="s">
        <v>96</v>
      </c>
      <c r="D49" s="3" t="s">
        <v>9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>
        <v>0</v>
      </c>
      <c r="X49" s="4">
        <v>0</v>
      </c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1">
        <f t="shared" si="4"/>
        <v>0</v>
      </c>
    </row>
    <row r="50" spans="1:60" ht="13.5" customHeight="1" thickBot="1">
      <c r="A50" s="81"/>
      <c r="B50" s="64"/>
      <c r="C50" s="66"/>
      <c r="D50" s="3" t="s">
        <v>10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>
        <v>0</v>
      </c>
      <c r="X50" s="4">
        <v>0</v>
      </c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1">
        <f t="shared" si="4"/>
        <v>0</v>
      </c>
    </row>
    <row r="51" spans="1:60" ht="13.5" thickBot="1">
      <c r="A51" s="81"/>
      <c r="B51" s="67" t="s">
        <v>15</v>
      </c>
      <c r="C51" s="5" t="s">
        <v>16</v>
      </c>
      <c r="D51" s="1" t="s">
        <v>9</v>
      </c>
      <c r="E51" s="49">
        <f>E55+E63</f>
        <v>4</v>
      </c>
      <c r="F51" s="49">
        <f aca="true" t="shared" si="9" ref="F51:R51">F55+F63</f>
        <v>4</v>
      </c>
      <c r="G51" s="49">
        <f t="shared" si="9"/>
        <v>4</v>
      </c>
      <c r="H51" s="49">
        <f t="shared" si="9"/>
        <v>4</v>
      </c>
      <c r="I51" s="49">
        <f t="shared" si="9"/>
        <v>6</v>
      </c>
      <c r="J51" s="49">
        <f t="shared" si="9"/>
        <v>10</v>
      </c>
      <c r="K51" s="49">
        <f t="shared" si="9"/>
        <v>8</v>
      </c>
      <c r="L51" s="49">
        <f t="shared" si="9"/>
        <v>8</v>
      </c>
      <c r="M51" s="49">
        <f t="shared" si="9"/>
        <v>8</v>
      </c>
      <c r="N51" s="49">
        <f t="shared" si="9"/>
        <v>7</v>
      </c>
      <c r="O51" s="49">
        <f t="shared" si="9"/>
        <v>6</v>
      </c>
      <c r="P51" s="49">
        <f t="shared" si="9"/>
        <v>6</v>
      </c>
      <c r="Q51" s="49">
        <f t="shared" si="9"/>
        <v>6</v>
      </c>
      <c r="R51" s="49">
        <f t="shared" si="9"/>
        <v>7</v>
      </c>
      <c r="S51" s="49">
        <v>36</v>
      </c>
      <c r="T51" s="49">
        <v>36</v>
      </c>
      <c r="U51" s="2"/>
      <c r="V51" s="2">
        <f>V55+V63</f>
        <v>160</v>
      </c>
      <c r="W51" s="2">
        <v>0</v>
      </c>
      <c r="X51" s="2">
        <v>0</v>
      </c>
      <c r="Y51" s="2">
        <f>Y55+Y63</f>
        <v>36</v>
      </c>
      <c r="Z51" s="2">
        <f aca="true" t="shared" si="10" ref="Z51:AT51">Z55+Z63</f>
        <v>36</v>
      </c>
      <c r="AA51" s="2">
        <f t="shared" si="10"/>
        <v>36</v>
      </c>
      <c r="AB51" s="2">
        <f t="shared" si="10"/>
        <v>11</v>
      </c>
      <c r="AC51" s="2">
        <f t="shared" si="10"/>
        <v>11</v>
      </c>
      <c r="AD51" s="2">
        <f t="shared" si="10"/>
        <v>11</v>
      </c>
      <c r="AE51" s="2">
        <f t="shared" si="10"/>
        <v>11</v>
      </c>
      <c r="AF51" s="2">
        <f t="shared" si="10"/>
        <v>11</v>
      </c>
      <c r="AG51" s="2">
        <f t="shared" si="10"/>
        <v>9</v>
      </c>
      <c r="AH51" s="2">
        <f t="shared" si="10"/>
        <v>13</v>
      </c>
      <c r="AI51" s="2">
        <f t="shared" si="10"/>
        <v>13</v>
      </c>
      <c r="AJ51" s="2">
        <f t="shared" si="10"/>
        <v>13</v>
      </c>
      <c r="AK51" s="2">
        <f t="shared" si="10"/>
        <v>13</v>
      </c>
      <c r="AL51" s="2">
        <f t="shared" si="10"/>
        <v>13</v>
      </c>
      <c r="AM51" s="2">
        <f t="shared" si="10"/>
        <v>14</v>
      </c>
      <c r="AN51" s="2">
        <f t="shared" si="10"/>
        <v>10</v>
      </c>
      <c r="AO51" s="2">
        <f t="shared" si="10"/>
        <v>9</v>
      </c>
      <c r="AP51" s="2">
        <f t="shared" si="10"/>
        <v>14</v>
      </c>
      <c r="AQ51" s="2">
        <f t="shared" si="10"/>
        <v>18</v>
      </c>
      <c r="AR51" s="2">
        <f t="shared" si="10"/>
        <v>36</v>
      </c>
      <c r="AS51" s="2">
        <f t="shared" si="10"/>
        <v>36</v>
      </c>
      <c r="AT51" s="2">
        <f t="shared" si="10"/>
        <v>36</v>
      </c>
      <c r="AU51" s="2"/>
      <c r="AV51" s="2">
        <f>AV55+AV63</f>
        <v>410</v>
      </c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41">
        <f t="shared" si="4"/>
        <v>570</v>
      </c>
    </row>
    <row r="52" spans="1:60" ht="13.5" thickBot="1">
      <c r="A52" s="81"/>
      <c r="B52" s="68"/>
      <c r="C52" s="6" t="s">
        <v>13</v>
      </c>
      <c r="D52" s="1" t="s">
        <v>10</v>
      </c>
      <c r="E52" s="2">
        <f>E64+E56</f>
        <v>1</v>
      </c>
      <c r="F52" s="2">
        <f aca="true" t="shared" si="11" ref="F52:R52">F64+F56</f>
        <v>0</v>
      </c>
      <c r="G52" s="2">
        <f t="shared" si="11"/>
        <v>2</v>
      </c>
      <c r="H52" s="2">
        <f t="shared" si="11"/>
        <v>4</v>
      </c>
      <c r="I52" s="2">
        <f t="shared" si="11"/>
        <v>4</v>
      </c>
      <c r="J52" s="2">
        <f t="shared" si="11"/>
        <v>5</v>
      </c>
      <c r="K52" s="2">
        <f t="shared" si="11"/>
        <v>6</v>
      </c>
      <c r="L52" s="2">
        <f t="shared" si="11"/>
        <v>5</v>
      </c>
      <c r="M52" s="2">
        <f t="shared" si="11"/>
        <v>5</v>
      </c>
      <c r="N52" s="2">
        <f t="shared" si="11"/>
        <v>4</v>
      </c>
      <c r="O52" s="2">
        <f t="shared" si="11"/>
        <v>2</v>
      </c>
      <c r="P52" s="2">
        <f t="shared" si="11"/>
        <v>2</v>
      </c>
      <c r="Q52" s="2">
        <f t="shared" si="11"/>
        <v>2</v>
      </c>
      <c r="R52" s="2">
        <f t="shared" si="11"/>
        <v>3</v>
      </c>
      <c r="S52" s="2"/>
      <c r="T52" s="2"/>
      <c r="U52" s="2"/>
      <c r="V52" s="2">
        <f>V56+V64</f>
        <v>45</v>
      </c>
      <c r="W52" s="2">
        <v>0</v>
      </c>
      <c r="X52" s="2">
        <v>0</v>
      </c>
      <c r="Y52" s="2">
        <f>Y56+Y64</f>
        <v>0</v>
      </c>
      <c r="Z52" s="2">
        <f aca="true" t="shared" si="12" ref="Z52:AT52">Z56+Z64</f>
        <v>0</v>
      </c>
      <c r="AA52" s="2">
        <f t="shared" si="12"/>
        <v>0</v>
      </c>
      <c r="AB52" s="2">
        <f t="shared" si="12"/>
        <v>7</v>
      </c>
      <c r="AC52" s="2">
        <f t="shared" si="12"/>
        <v>7</v>
      </c>
      <c r="AD52" s="2">
        <f t="shared" si="12"/>
        <v>7</v>
      </c>
      <c r="AE52" s="2">
        <f t="shared" si="12"/>
        <v>7</v>
      </c>
      <c r="AF52" s="2">
        <f t="shared" si="12"/>
        <v>7</v>
      </c>
      <c r="AG52" s="2">
        <f t="shared" si="12"/>
        <v>6</v>
      </c>
      <c r="AH52" s="2">
        <f t="shared" si="12"/>
        <v>7</v>
      </c>
      <c r="AI52" s="2">
        <f t="shared" si="12"/>
        <v>7</v>
      </c>
      <c r="AJ52" s="2">
        <f t="shared" si="12"/>
        <v>7</v>
      </c>
      <c r="AK52" s="2">
        <f t="shared" si="12"/>
        <v>7</v>
      </c>
      <c r="AL52" s="2">
        <f t="shared" si="12"/>
        <v>7</v>
      </c>
      <c r="AM52" s="2">
        <f t="shared" si="12"/>
        <v>8</v>
      </c>
      <c r="AN52" s="2">
        <f t="shared" si="12"/>
        <v>8</v>
      </c>
      <c r="AO52" s="2">
        <f t="shared" si="12"/>
        <v>1</v>
      </c>
      <c r="AP52" s="2">
        <f t="shared" si="12"/>
        <v>2</v>
      </c>
      <c r="AQ52" s="2">
        <f t="shared" si="12"/>
        <v>2</v>
      </c>
      <c r="AR52" s="2">
        <f t="shared" si="12"/>
        <v>0</v>
      </c>
      <c r="AS52" s="2">
        <f t="shared" si="12"/>
        <v>0</v>
      </c>
      <c r="AT52" s="2">
        <f t="shared" si="12"/>
        <v>0</v>
      </c>
      <c r="AU52" s="2"/>
      <c r="AV52" s="2">
        <f>AV56+AV64</f>
        <v>97</v>
      </c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41">
        <f t="shared" si="4"/>
        <v>142</v>
      </c>
    </row>
    <row r="53" spans="1:60" ht="13.5" thickBot="1">
      <c r="A53" s="81"/>
      <c r="B53" s="67" t="s">
        <v>17</v>
      </c>
      <c r="C53" s="91" t="s">
        <v>18</v>
      </c>
      <c r="D53" s="1" t="s">
        <v>9</v>
      </c>
      <c r="E53" s="54">
        <v>4</v>
      </c>
      <c r="F53" s="54">
        <v>4</v>
      </c>
      <c r="G53" s="54">
        <v>4</v>
      </c>
      <c r="H53" s="54">
        <v>4</v>
      </c>
      <c r="I53" s="54">
        <v>6</v>
      </c>
      <c r="J53" s="54">
        <v>10</v>
      </c>
      <c r="K53" s="54">
        <v>8</v>
      </c>
      <c r="L53" s="54">
        <v>8</v>
      </c>
      <c r="M53" s="54">
        <v>8</v>
      </c>
      <c r="N53" s="54">
        <v>7</v>
      </c>
      <c r="O53" s="54">
        <v>6</v>
      </c>
      <c r="P53" s="54">
        <v>6</v>
      </c>
      <c r="Q53" s="54">
        <v>6</v>
      </c>
      <c r="R53" s="54">
        <v>7</v>
      </c>
      <c r="S53" s="54"/>
      <c r="T53" s="54"/>
      <c r="U53" s="2"/>
      <c r="V53" s="2"/>
      <c r="W53" s="2">
        <v>0</v>
      </c>
      <c r="X53" s="2">
        <v>0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41">
        <f t="shared" si="4"/>
        <v>0</v>
      </c>
    </row>
    <row r="54" spans="1:60" ht="13.5" thickBot="1">
      <c r="A54" s="81"/>
      <c r="B54" s="68"/>
      <c r="C54" s="92"/>
      <c r="D54" s="1" t="s">
        <v>10</v>
      </c>
      <c r="E54" s="2">
        <v>1</v>
      </c>
      <c r="F54" s="2"/>
      <c r="G54" s="2">
        <v>2</v>
      </c>
      <c r="H54" s="2">
        <v>4</v>
      </c>
      <c r="I54" s="2">
        <v>4</v>
      </c>
      <c r="J54" s="2">
        <v>5</v>
      </c>
      <c r="K54" s="2">
        <v>6</v>
      </c>
      <c r="L54" s="2">
        <v>5</v>
      </c>
      <c r="M54" s="2">
        <v>5</v>
      </c>
      <c r="N54" s="2">
        <v>3</v>
      </c>
      <c r="O54" s="2">
        <v>2</v>
      </c>
      <c r="P54" s="2">
        <v>2</v>
      </c>
      <c r="Q54" s="2">
        <v>2</v>
      </c>
      <c r="R54" s="2">
        <v>3</v>
      </c>
      <c r="S54" s="2"/>
      <c r="T54" s="2"/>
      <c r="U54" s="2"/>
      <c r="V54" s="2"/>
      <c r="W54" s="2">
        <v>0</v>
      </c>
      <c r="X54" s="2">
        <v>0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41">
        <f t="shared" si="4"/>
        <v>0</v>
      </c>
    </row>
    <row r="55" spans="1:60" ht="13.5" thickBot="1">
      <c r="A55" s="81"/>
      <c r="B55" s="67" t="s">
        <v>80</v>
      </c>
      <c r="C55" s="91"/>
      <c r="D55" s="1" t="s">
        <v>9</v>
      </c>
      <c r="E55" s="39">
        <f>E57+E59+E61+E62</f>
        <v>2</v>
      </c>
      <c r="F55" s="39">
        <f aca="true" t="shared" si="13" ref="F55:T55">F57+F59</f>
        <v>2</v>
      </c>
      <c r="G55" s="39">
        <f t="shared" si="13"/>
        <v>2</v>
      </c>
      <c r="H55" s="39">
        <f t="shared" si="13"/>
        <v>2</v>
      </c>
      <c r="I55" s="39">
        <f t="shared" si="13"/>
        <v>4</v>
      </c>
      <c r="J55" s="39">
        <f t="shared" si="13"/>
        <v>4</v>
      </c>
      <c r="K55" s="39">
        <f t="shared" si="13"/>
        <v>4</v>
      </c>
      <c r="L55" s="39">
        <f t="shared" si="13"/>
        <v>4</v>
      </c>
      <c r="M55" s="39">
        <f t="shared" si="13"/>
        <v>4</v>
      </c>
      <c r="N55" s="39">
        <f t="shared" si="13"/>
        <v>3</v>
      </c>
      <c r="O55" s="39">
        <f t="shared" si="13"/>
        <v>4</v>
      </c>
      <c r="P55" s="39">
        <f t="shared" si="13"/>
        <v>4</v>
      </c>
      <c r="Q55" s="39">
        <f t="shared" si="13"/>
        <v>4</v>
      </c>
      <c r="R55" s="39">
        <f t="shared" si="13"/>
        <v>5</v>
      </c>
      <c r="S55" s="39">
        <f t="shared" si="13"/>
        <v>0</v>
      </c>
      <c r="T55" s="39">
        <f t="shared" si="13"/>
        <v>0</v>
      </c>
      <c r="U55" s="2"/>
      <c r="V55" s="2">
        <f>V57+V59+V61+V62</f>
        <v>120</v>
      </c>
      <c r="W55" s="2">
        <v>0</v>
      </c>
      <c r="X55" s="2">
        <v>0</v>
      </c>
      <c r="Y55" s="2">
        <f>Y57+Y59+Y61+Y62</f>
        <v>36</v>
      </c>
      <c r="Z55" s="2">
        <f aca="true" t="shared" si="14" ref="Z55:AT55">Z57+Z59+Z61+Z62</f>
        <v>36</v>
      </c>
      <c r="AA55" s="2">
        <f t="shared" si="14"/>
        <v>36</v>
      </c>
      <c r="AB55" s="2">
        <f t="shared" si="14"/>
        <v>9</v>
      </c>
      <c r="AC55" s="2">
        <f t="shared" si="14"/>
        <v>9</v>
      </c>
      <c r="AD55" s="2">
        <f t="shared" si="14"/>
        <v>9</v>
      </c>
      <c r="AE55" s="2">
        <f t="shared" si="14"/>
        <v>9</v>
      </c>
      <c r="AF55" s="2">
        <f t="shared" si="14"/>
        <v>9</v>
      </c>
      <c r="AG55" s="2">
        <f t="shared" si="14"/>
        <v>7</v>
      </c>
      <c r="AH55" s="2">
        <f t="shared" si="14"/>
        <v>11</v>
      </c>
      <c r="AI55" s="2">
        <f t="shared" si="14"/>
        <v>11</v>
      </c>
      <c r="AJ55" s="2">
        <f t="shared" si="14"/>
        <v>11</v>
      </c>
      <c r="AK55" s="2">
        <f t="shared" si="14"/>
        <v>11</v>
      </c>
      <c r="AL55" s="2">
        <f t="shared" si="14"/>
        <v>11</v>
      </c>
      <c r="AM55" s="2">
        <f t="shared" si="14"/>
        <v>12</v>
      </c>
      <c r="AN55" s="2">
        <f t="shared" si="14"/>
        <v>8</v>
      </c>
      <c r="AO55" s="2">
        <f t="shared" si="14"/>
        <v>7</v>
      </c>
      <c r="AP55" s="2">
        <f t="shared" si="14"/>
        <v>10</v>
      </c>
      <c r="AQ55" s="2">
        <f t="shared" si="14"/>
        <v>14</v>
      </c>
      <c r="AR55" s="2">
        <f t="shared" si="14"/>
        <v>36</v>
      </c>
      <c r="AS55" s="2">
        <f t="shared" si="14"/>
        <v>36</v>
      </c>
      <c r="AT55" s="2">
        <f t="shared" si="14"/>
        <v>36</v>
      </c>
      <c r="AU55" s="2"/>
      <c r="AV55" s="2">
        <f>AV57+AV59++AV61+AV62</f>
        <v>374</v>
      </c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41">
        <f t="shared" si="4"/>
        <v>494</v>
      </c>
    </row>
    <row r="56" spans="1:60" ht="13.5" thickBot="1">
      <c r="A56" s="81"/>
      <c r="B56" s="68"/>
      <c r="C56" s="92"/>
      <c r="D56" s="1" t="s">
        <v>10</v>
      </c>
      <c r="E56" s="2">
        <f>E58+E60</f>
        <v>1</v>
      </c>
      <c r="F56" s="2">
        <f aca="true" t="shared" si="15" ref="F56:T56">F58+F60</f>
        <v>0</v>
      </c>
      <c r="G56" s="2">
        <f t="shared" si="15"/>
        <v>2</v>
      </c>
      <c r="H56" s="2">
        <f t="shared" si="15"/>
        <v>2</v>
      </c>
      <c r="I56" s="2">
        <f t="shared" si="15"/>
        <v>2</v>
      </c>
      <c r="J56" s="2">
        <f t="shared" si="15"/>
        <v>3</v>
      </c>
      <c r="K56" s="2">
        <f t="shared" si="15"/>
        <v>3</v>
      </c>
      <c r="L56" s="2">
        <f t="shared" si="15"/>
        <v>3</v>
      </c>
      <c r="M56" s="2">
        <f t="shared" si="15"/>
        <v>3</v>
      </c>
      <c r="N56" s="2">
        <f t="shared" si="15"/>
        <v>2</v>
      </c>
      <c r="O56" s="2">
        <f t="shared" si="15"/>
        <v>1</v>
      </c>
      <c r="P56" s="2">
        <f t="shared" si="15"/>
        <v>2</v>
      </c>
      <c r="Q56" s="2">
        <f t="shared" si="15"/>
        <v>0</v>
      </c>
      <c r="R56" s="2">
        <f t="shared" si="15"/>
        <v>0</v>
      </c>
      <c r="S56" s="2"/>
      <c r="T56" s="2">
        <f t="shared" si="15"/>
        <v>0</v>
      </c>
      <c r="U56" s="2"/>
      <c r="V56" s="2">
        <f>V58+V60</f>
        <v>24</v>
      </c>
      <c r="W56" s="2">
        <v>0</v>
      </c>
      <c r="X56" s="2">
        <v>0</v>
      </c>
      <c r="Y56" s="2">
        <f>Y58+Y60</f>
        <v>0</v>
      </c>
      <c r="Z56" s="2">
        <f aca="true" t="shared" si="16" ref="Z56:AT56">Z58+Z60</f>
        <v>0</v>
      </c>
      <c r="AA56" s="2">
        <f t="shared" si="16"/>
        <v>0</v>
      </c>
      <c r="AB56" s="2">
        <f t="shared" si="16"/>
        <v>6</v>
      </c>
      <c r="AC56" s="2">
        <f t="shared" si="16"/>
        <v>6</v>
      </c>
      <c r="AD56" s="2">
        <f t="shared" si="16"/>
        <v>6</v>
      </c>
      <c r="AE56" s="2">
        <f t="shared" si="16"/>
        <v>6</v>
      </c>
      <c r="AF56" s="2">
        <f t="shared" si="16"/>
        <v>6</v>
      </c>
      <c r="AG56" s="2">
        <f t="shared" si="16"/>
        <v>5</v>
      </c>
      <c r="AH56" s="2">
        <f t="shared" si="16"/>
        <v>6</v>
      </c>
      <c r="AI56" s="2">
        <f t="shared" si="16"/>
        <v>6</v>
      </c>
      <c r="AJ56" s="2">
        <f t="shared" si="16"/>
        <v>6</v>
      </c>
      <c r="AK56" s="2">
        <f t="shared" si="16"/>
        <v>6</v>
      </c>
      <c r="AL56" s="2">
        <f t="shared" si="16"/>
        <v>6</v>
      </c>
      <c r="AM56" s="2">
        <f t="shared" si="16"/>
        <v>7</v>
      </c>
      <c r="AN56" s="2">
        <f t="shared" si="16"/>
        <v>7</v>
      </c>
      <c r="AO56" s="2">
        <f t="shared" si="16"/>
        <v>0</v>
      </c>
      <c r="AP56" s="2">
        <f t="shared" si="16"/>
        <v>0</v>
      </c>
      <c r="AQ56" s="2">
        <f t="shared" si="16"/>
        <v>0</v>
      </c>
      <c r="AR56" s="2">
        <f t="shared" si="16"/>
        <v>0</v>
      </c>
      <c r="AS56" s="2">
        <f t="shared" si="16"/>
        <v>0</v>
      </c>
      <c r="AT56" s="2">
        <f t="shared" si="16"/>
        <v>0</v>
      </c>
      <c r="AU56" s="2"/>
      <c r="AV56" s="2">
        <v>79</v>
      </c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41">
        <f t="shared" si="4"/>
        <v>103</v>
      </c>
    </row>
    <row r="57" spans="1:60" ht="13.5" thickBot="1">
      <c r="A57" s="81"/>
      <c r="B57" s="63" t="s">
        <v>81</v>
      </c>
      <c r="C57" s="65"/>
      <c r="D57" s="3" t="s">
        <v>9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>
        <v>0</v>
      </c>
      <c r="X57" s="4">
        <v>0</v>
      </c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1">
        <f t="shared" si="4"/>
        <v>0</v>
      </c>
    </row>
    <row r="58" spans="1:60" ht="13.5" thickBot="1">
      <c r="A58" s="81"/>
      <c r="B58" s="64"/>
      <c r="C58" s="66"/>
      <c r="D58" s="3" t="s">
        <v>10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>
        <v>0</v>
      </c>
      <c r="X58" s="4">
        <v>0</v>
      </c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1">
        <f t="shared" si="4"/>
        <v>0</v>
      </c>
    </row>
    <row r="59" spans="1:60" ht="13.5" thickBot="1">
      <c r="A59" s="81"/>
      <c r="B59" s="63" t="s">
        <v>82</v>
      </c>
      <c r="C59" s="65"/>
      <c r="D59" s="3" t="s">
        <v>9</v>
      </c>
      <c r="E59" s="4">
        <v>2</v>
      </c>
      <c r="F59" s="4">
        <v>2</v>
      </c>
      <c r="G59" s="4">
        <v>2</v>
      </c>
      <c r="H59" s="4">
        <v>2</v>
      </c>
      <c r="I59" s="4">
        <v>4</v>
      </c>
      <c r="J59" s="4">
        <v>4</v>
      </c>
      <c r="K59" s="4">
        <v>4</v>
      </c>
      <c r="L59" s="4">
        <v>4</v>
      </c>
      <c r="M59" s="4">
        <v>4</v>
      </c>
      <c r="N59" s="4">
        <v>3</v>
      </c>
      <c r="O59" s="4">
        <v>4</v>
      </c>
      <c r="P59" s="4">
        <v>4</v>
      </c>
      <c r="Q59" s="4">
        <v>4</v>
      </c>
      <c r="R59" s="4">
        <v>5</v>
      </c>
      <c r="S59" s="4"/>
      <c r="T59" s="4"/>
      <c r="U59" s="41" t="s">
        <v>103</v>
      </c>
      <c r="V59" s="41">
        <v>48</v>
      </c>
      <c r="W59" s="4">
        <v>0</v>
      </c>
      <c r="X59" s="4">
        <v>0</v>
      </c>
      <c r="Y59" s="4"/>
      <c r="Z59" s="4"/>
      <c r="AA59" s="4"/>
      <c r="AB59" s="4">
        <v>9</v>
      </c>
      <c r="AC59" s="4">
        <v>9</v>
      </c>
      <c r="AD59" s="4">
        <v>9</v>
      </c>
      <c r="AE59" s="4">
        <v>9</v>
      </c>
      <c r="AF59" s="4">
        <v>9</v>
      </c>
      <c r="AG59" s="4">
        <v>7</v>
      </c>
      <c r="AH59" s="4">
        <v>11</v>
      </c>
      <c r="AI59" s="4">
        <v>11</v>
      </c>
      <c r="AJ59" s="4">
        <v>11</v>
      </c>
      <c r="AK59" s="4">
        <v>11</v>
      </c>
      <c r="AL59" s="4">
        <v>11</v>
      </c>
      <c r="AM59" s="4">
        <v>12</v>
      </c>
      <c r="AN59" s="4">
        <v>8</v>
      </c>
      <c r="AO59" s="4">
        <v>7</v>
      </c>
      <c r="AP59" s="4">
        <v>10</v>
      </c>
      <c r="AQ59" s="4">
        <v>14</v>
      </c>
      <c r="AR59" s="4"/>
      <c r="AS59" s="4"/>
      <c r="AT59" s="4"/>
      <c r="AU59" s="4"/>
      <c r="AV59" s="41">
        <v>158</v>
      </c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1">
        <f t="shared" si="4"/>
        <v>206</v>
      </c>
    </row>
    <row r="60" spans="1:60" ht="13.5" thickBot="1">
      <c r="A60" s="81"/>
      <c r="B60" s="64"/>
      <c r="C60" s="66"/>
      <c r="D60" s="3" t="s">
        <v>10</v>
      </c>
      <c r="E60" s="4">
        <v>1</v>
      </c>
      <c r="F60" s="4"/>
      <c r="G60" s="4">
        <v>2</v>
      </c>
      <c r="H60" s="4">
        <v>2</v>
      </c>
      <c r="I60" s="4">
        <v>2</v>
      </c>
      <c r="J60" s="4">
        <v>3</v>
      </c>
      <c r="K60" s="4">
        <v>3</v>
      </c>
      <c r="L60" s="4">
        <v>3</v>
      </c>
      <c r="M60" s="4">
        <v>3</v>
      </c>
      <c r="N60" s="4">
        <v>2</v>
      </c>
      <c r="O60" s="4">
        <v>1</v>
      </c>
      <c r="P60" s="4">
        <v>2</v>
      </c>
      <c r="Q60" s="4"/>
      <c r="R60" s="4"/>
      <c r="S60" s="4"/>
      <c r="T60" s="4"/>
      <c r="U60" s="4"/>
      <c r="V60" s="4">
        <v>24</v>
      </c>
      <c r="W60" s="4">
        <v>0</v>
      </c>
      <c r="X60" s="4">
        <v>0</v>
      </c>
      <c r="Y60" s="4"/>
      <c r="Z60" s="4"/>
      <c r="AA60" s="4"/>
      <c r="AB60" s="4">
        <v>6</v>
      </c>
      <c r="AC60" s="4">
        <v>6</v>
      </c>
      <c r="AD60" s="4">
        <v>6</v>
      </c>
      <c r="AE60" s="4">
        <v>6</v>
      </c>
      <c r="AF60" s="4">
        <v>6</v>
      </c>
      <c r="AG60" s="4">
        <v>5</v>
      </c>
      <c r="AH60" s="4">
        <v>6</v>
      </c>
      <c r="AI60" s="4">
        <v>6</v>
      </c>
      <c r="AJ60" s="4">
        <v>6</v>
      </c>
      <c r="AK60" s="4">
        <v>6</v>
      </c>
      <c r="AL60" s="4">
        <v>6</v>
      </c>
      <c r="AM60" s="4">
        <v>7</v>
      </c>
      <c r="AN60" s="4">
        <v>7</v>
      </c>
      <c r="AO60" s="4"/>
      <c r="AP60" s="4"/>
      <c r="AQ60" s="4"/>
      <c r="AR60" s="4"/>
      <c r="AS60" s="4"/>
      <c r="AT60" s="4"/>
      <c r="AU60" s="4"/>
      <c r="AV60" s="4">
        <v>79</v>
      </c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1">
        <f t="shared" si="4"/>
        <v>103</v>
      </c>
    </row>
    <row r="61" spans="1:60" ht="13.5" thickBot="1">
      <c r="A61" s="81"/>
      <c r="B61" s="3" t="s">
        <v>83</v>
      </c>
      <c r="C61" s="4"/>
      <c r="D61" s="3" t="s">
        <v>9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>
        <v>36</v>
      </c>
      <c r="T61" s="4">
        <v>36</v>
      </c>
      <c r="U61" s="4"/>
      <c r="V61" s="41">
        <v>72</v>
      </c>
      <c r="W61" s="4">
        <v>0</v>
      </c>
      <c r="X61" s="4">
        <v>0</v>
      </c>
      <c r="Y61" s="4">
        <v>36</v>
      </c>
      <c r="Z61" s="4">
        <v>36</v>
      </c>
      <c r="AA61" s="4">
        <v>36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1" t="s">
        <v>102</v>
      </c>
      <c r="AV61" s="41">
        <v>108</v>
      </c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1">
        <f t="shared" si="4"/>
        <v>180</v>
      </c>
    </row>
    <row r="62" spans="1:60" ht="13.5" thickBot="1">
      <c r="A62" s="81"/>
      <c r="B62" s="3" t="s">
        <v>84</v>
      </c>
      <c r="C62" s="4"/>
      <c r="D62" s="3" t="s">
        <v>9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>
        <v>0</v>
      </c>
      <c r="X62" s="4">
        <v>0</v>
      </c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>
        <v>36</v>
      </c>
      <c r="AS62" s="4">
        <v>36</v>
      </c>
      <c r="AT62" s="4">
        <v>36</v>
      </c>
      <c r="AU62" s="41" t="s">
        <v>103</v>
      </c>
      <c r="AV62" s="41">
        <v>108</v>
      </c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1">
        <f t="shared" si="4"/>
        <v>108</v>
      </c>
    </row>
    <row r="63" spans="1:60" ht="13.5" thickBot="1">
      <c r="A63" s="81"/>
      <c r="B63" s="67" t="s">
        <v>85</v>
      </c>
      <c r="C63" s="91"/>
      <c r="D63" s="1" t="s">
        <v>9</v>
      </c>
      <c r="E63" s="39">
        <f>E65+E67+E68</f>
        <v>2</v>
      </c>
      <c r="F63" s="39">
        <f aca="true" t="shared" si="17" ref="F63:T63">F65+F67+F68</f>
        <v>2</v>
      </c>
      <c r="G63" s="39">
        <f t="shared" si="17"/>
        <v>2</v>
      </c>
      <c r="H63" s="39">
        <f t="shared" si="17"/>
        <v>2</v>
      </c>
      <c r="I63" s="39">
        <f t="shared" si="17"/>
        <v>2</v>
      </c>
      <c r="J63" s="39">
        <f t="shared" si="17"/>
        <v>6</v>
      </c>
      <c r="K63" s="39">
        <f t="shared" si="17"/>
        <v>4</v>
      </c>
      <c r="L63" s="39">
        <f t="shared" si="17"/>
        <v>4</v>
      </c>
      <c r="M63" s="39">
        <f t="shared" si="17"/>
        <v>4</v>
      </c>
      <c r="N63" s="39">
        <f t="shared" si="17"/>
        <v>4</v>
      </c>
      <c r="O63" s="39">
        <f t="shared" si="17"/>
        <v>2</v>
      </c>
      <c r="P63" s="39">
        <f t="shared" si="17"/>
        <v>2</v>
      </c>
      <c r="Q63" s="39">
        <f t="shared" si="17"/>
        <v>2</v>
      </c>
      <c r="R63" s="39">
        <f t="shared" si="17"/>
        <v>2</v>
      </c>
      <c r="S63" s="39">
        <f t="shared" si="17"/>
        <v>0</v>
      </c>
      <c r="T63" s="39">
        <f t="shared" si="17"/>
        <v>0</v>
      </c>
      <c r="U63" s="2"/>
      <c r="V63" s="2">
        <f>V65+V67+V68</f>
        <v>40</v>
      </c>
      <c r="W63" s="2">
        <v>0</v>
      </c>
      <c r="X63" s="2">
        <v>0</v>
      </c>
      <c r="Y63" s="2">
        <f>Y65+Y67+Y68</f>
        <v>0</v>
      </c>
      <c r="Z63" s="2">
        <f aca="true" t="shared" si="18" ref="Z63:AT63">Z65+Z67+Z68</f>
        <v>0</v>
      </c>
      <c r="AA63" s="2">
        <f t="shared" si="18"/>
        <v>0</v>
      </c>
      <c r="AB63" s="2">
        <f t="shared" si="18"/>
        <v>2</v>
      </c>
      <c r="AC63" s="2">
        <f t="shared" si="18"/>
        <v>2</v>
      </c>
      <c r="AD63" s="2">
        <f t="shared" si="18"/>
        <v>2</v>
      </c>
      <c r="AE63" s="2">
        <f t="shared" si="18"/>
        <v>2</v>
      </c>
      <c r="AF63" s="2">
        <f t="shared" si="18"/>
        <v>2</v>
      </c>
      <c r="AG63" s="2">
        <f t="shared" si="18"/>
        <v>2</v>
      </c>
      <c r="AH63" s="2">
        <f t="shared" si="18"/>
        <v>2</v>
      </c>
      <c r="AI63" s="2">
        <f t="shared" si="18"/>
        <v>2</v>
      </c>
      <c r="AJ63" s="2">
        <f t="shared" si="18"/>
        <v>2</v>
      </c>
      <c r="AK63" s="2">
        <f t="shared" si="18"/>
        <v>2</v>
      </c>
      <c r="AL63" s="2">
        <f t="shared" si="18"/>
        <v>2</v>
      </c>
      <c r="AM63" s="2">
        <f t="shared" si="18"/>
        <v>2</v>
      </c>
      <c r="AN63" s="2">
        <f t="shared" si="18"/>
        <v>2</v>
      </c>
      <c r="AO63" s="2">
        <f t="shared" si="18"/>
        <v>2</v>
      </c>
      <c r="AP63" s="2">
        <f t="shared" si="18"/>
        <v>4</v>
      </c>
      <c r="AQ63" s="2">
        <f t="shared" si="18"/>
        <v>4</v>
      </c>
      <c r="AR63" s="2">
        <f t="shared" si="18"/>
        <v>0</v>
      </c>
      <c r="AS63" s="2">
        <f t="shared" si="18"/>
        <v>0</v>
      </c>
      <c r="AT63" s="2">
        <f t="shared" si="18"/>
        <v>0</v>
      </c>
      <c r="AU63" s="2"/>
      <c r="AV63" s="2">
        <f>AV65+AV67+AV68</f>
        <v>36</v>
      </c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41">
        <f t="shared" si="4"/>
        <v>76</v>
      </c>
    </row>
    <row r="64" spans="1:60" ht="13.5" thickBot="1">
      <c r="A64" s="81"/>
      <c r="B64" s="68"/>
      <c r="C64" s="92"/>
      <c r="D64" s="1" t="s">
        <v>10</v>
      </c>
      <c r="E64" s="2">
        <f>E66</f>
        <v>0</v>
      </c>
      <c r="F64" s="2">
        <f aca="true" t="shared" si="19" ref="F64:T64">F66</f>
        <v>0</v>
      </c>
      <c r="G64" s="2">
        <f t="shared" si="19"/>
        <v>0</v>
      </c>
      <c r="H64" s="2">
        <f t="shared" si="19"/>
        <v>2</v>
      </c>
      <c r="I64" s="2">
        <f t="shared" si="19"/>
        <v>2</v>
      </c>
      <c r="J64" s="2">
        <f t="shared" si="19"/>
        <v>2</v>
      </c>
      <c r="K64" s="2">
        <f t="shared" si="19"/>
        <v>3</v>
      </c>
      <c r="L64" s="2">
        <f t="shared" si="19"/>
        <v>2</v>
      </c>
      <c r="M64" s="2">
        <f t="shared" si="19"/>
        <v>2</v>
      </c>
      <c r="N64" s="2">
        <f t="shared" si="19"/>
        <v>2</v>
      </c>
      <c r="O64" s="2">
        <f t="shared" si="19"/>
        <v>1</v>
      </c>
      <c r="P64" s="2">
        <f t="shared" si="19"/>
        <v>0</v>
      </c>
      <c r="Q64" s="2">
        <f t="shared" si="19"/>
        <v>2</v>
      </c>
      <c r="R64" s="2">
        <f t="shared" si="19"/>
        <v>3</v>
      </c>
      <c r="S64" s="2"/>
      <c r="T64" s="2">
        <f t="shared" si="19"/>
        <v>0</v>
      </c>
      <c r="U64" s="2"/>
      <c r="V64" s="2">
        <f>V66</f>
        <v>21</v>
      </c>
      <c r="W64" s="2">
        <v>0</v>
      </c>
      <c r="X64" s="2">
        <v>0</v>
      </c>
      <c r="Y64" s="2">
        <f>Y66</f>
        <v>0</v>
      </c>
      <c r="Z64" s="2">
        <f aca="true" t="shared" si="20" ref="Z64:AT64">Z66</f>
        <v>0</v>
      </c>
      <c r="AA64" s="2">
        <f t="shared" si="20"/>
        <v>0</v>
      </c>
      <c r="AB64" s="2">
        <f t="shared" si="20"/>
        <v>1</v>
      </c>
      <c r="AC64" s="2">
        <f t="shared" si="20"/>
        <v>1</v>
      </c>
      <c r="AD64" s="2">
        <f t="shared" si="20"/>
        <v>1</v>
      </c>
      <c r="AE64" s="2">
        <f t="shared" si="20"/>
        <v>1</v>
      </c>
      <c r="AF64" s="2">
        <f t="shared" si="20"/>
        <v>1</v>
      </c>
      <c r="AG64" s="2">
        <f t="shared" si="20"/>
        <v>1</v>
      </c>
      <c r="AH64" s="2">
        <f t="shared" si="20"/>
        <v>1</v>
      </c>
      <c r="AI64" s="2">
        <f t="shared" si="20"/>
        <v>1</v>
      </c>
      <c r="AJ64" s="2">
        <f t="shared" si="20"/>
        <v>1</v>
      </c>
      <c r="AK64" s="2">
        <f t="shared" si="20"/>
        <v>1</v>
      </c>
      <c r="AL64" s="2">
        <f t="shared" si="20"/>
        <v>1</v>
      </c>
      <c r="AM64" s="2">
        <f t="shared" si="20"/>
        <v>1</v>
      </c>
      <c r="AN64" s="2">
        <f t="shared" si="20"/>
        <v>1</v>
      </c>
      <c r="AO64" s="2">
        <f t="shared" si="20"/>
        <v>1</v>
      </c>
      <c r="AP64" s="2">
        <f t="shared" si="20"/>
        <v>2</v>
      </c>
      <c r="AQ64" s="2">
        <f t="shared" si="20"/>
        <v>2</v>
      </c>
      <c r="AR64" s="2">
        <f t="shared" si="20"/>
        <v>0</v>
      </c>
      <c r="AS64" s="2">
        <f t="shared" si="20"/>
        <v>0</v>
      </c>
      <c r="AT64" s="2">
        <f t="shared" si="20"/>
        <v>0</v>
      </c>
      <c r="AU64" s="2"/>
      <c r="AV64" s="2">
        <v>18</v>
      </c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41">
        <f t="shared" si="4"/>
        <v>39</v>
      </c>
    </row>
    <row r="65" spans="1:60" ht="13.5" thickBot="1">
      <c r="A65" s="81"/>
      <c r="B65" s="63" t="s">
        <v>86</v>
      </c>
      <c r="C65" s="65"/>
      <c r="D65" s="3" t="s">
        <v>9</v>
      </c>
      <c r="E65" s="4">
        <v>2</v>
      </c>
      <c r="F65" s="4">
        <v>2</v>
      </c>
      <c r="G65" s="4">
        <v>2</v>
      </c>
      <c r="H65" s="4">
        <v>2</v>
      </c>
      <c r="I65" s="4">
        <v>2</v>
      </c>
      <c r="J65" s="4">
        <v>6</v>
      </c>
      <c r="K65" s="4">
        <v>4</v>
      </c>
      <c r="L65" s="4">
        <v>4</v>
      </c>
      <c r="M65" s="4">
        <v>4</v>
      </c>
      <c r="N65" s="4">
        <v>4</v>
      </c>
      <c r="O65" s="4">
        <v>2</v>
      </c>
      <c r="P65" s="4">
        <v>2</v>
      </c>
      <c r="Q65" s="4">
        <v>2</v>
      </c>
      <c r="R65" s="4">
        <v>2</v>
      </c>
      <c r="S65" s="4"/>
      <c r="T65" s="4"/>
      <c r="U65" s="41" t="s">
        <v>102</v>
      </c>
      <c r="V65" s="41">
        <v>40</v>
      </c>
      <c r="W65" s="4">
        <v>0</v>
      </c>
      <c r="X65" s="4">
        <v>0</v>
      </c>
      <c r="Y65" s="4"/>
      <c r="Z65" s="4"/>
      <c r="AA65" s="4"/>
      <c r="AB65" s="4">
        <v>2</v>
      </c>
      <c r="AC65" s="4">
        <v>2</v>
      </c>
      <c r="AD65" s="4">
        <v>2</v>
      </c>
      <c r="AE65" s="4">
        <v>2</v>
      </c>
      <c r="AF65" s="4">
        <v>2</v>
      </c>
      <c r="AG65" s="4">
        <v>2</v>
      </c>
      <c r="AH65" s="4">
        <v>2</v>
      </c>
      <c r="AI65" s="4">
        <v>2</v>
      </c>
      <c r="AJ65" s="4">
        <v>2</v>
      </c>
      <c r="AK65" s="4">
        <v>2</v>
      </c>
      <c r="AL65" s="4">
        <v>2</v>
      </c>
      <c r="AM65" s="4">
        <v>2</v>
      </c>
      <c r="AN65" s="4">
        <v>2</v>
      </c>
      <c r="AO65" s="4">
        <v>2</v>
      </c>
      <c r="AP65" s="4">
        <v>4</v>
      </c>
      <c r="AQ65" s="4">
        <v>4</v>
      </c>
      <c r="AR65" s="4"/>
      <c r="AS65" s="4"/>
      <c r="AT65" s="4"/>
      <c r="AU65" s="41" t="s">
        <v>102</v>
      </c>
      <c r="AV65" s="41">
        <v>36</v>
      </c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1">
        <f t="shared" si="4"/>
        <v>76</v>
      </c>
    </row>
    <row r="66" spans="1:60" ht="13.5" thickBot="1">
      <c r="A66" s="81"/>
      <c r="B66" s="64"/>
      <c r="C66" s="66"/>
      <c r="D66" s="3" t="s">
        <v>10</v>
      </c>
      <c r="E66" s="4"/>
      <c r="F66" s="4"/>
      <c r="G66" s="4"/>
      <c r="H66" s="4">
        <v>2</v>
      </c>
      <c r="I66" s="4">
        <v>2</v>
      </c>
      <c r="J66" s="4">
        <v>2</v>
      </c>
      <c r="K66" s="4">
        <v>3</v>
      </c>
      <c r="L66" s="4">
        <v>2</v>
      </c>
      <c r="M66" s="4">
        <v>2</v>
      </c>
      <c r="N66" s="4">
        <v>2</v>
      </c>
      <c r="O66" s="4">
        <v>1</v>
      </c>
      <c r="P66" s="4"/>
      <c r="Q66" s="4">
        <v>2</v>
      </c>
      <c r="R66" s="4">
        <v>3</v>
      </c>
      <c r="S66" s="4"/>
      <c r="T66" s="4"/>
      <c r="U66" s="4"/>
      <c r="V66" s="4">
        <v>21</v>
      </c>
      <c r="W66" s="4">
        <v>0</v>
      </c>
      <c r="X66" s="4">
        <v>0</v>
      </c>
      <c r="Y66" s="4"/>
      <c r="Z66" s="4"/>
      <c r="AA66" s="4"/>
      <c r="AB66" s="4">
        <v>1</v>
      </c>
      <c r="AC66" s="4">
        <v>1</v>
      </c>
      <c r="AD66" s="4">
        <v>1</v>
      </c>
      <c r="AE66" s="4">
        <v>1</v>
      </c>
      <c r="AF66" s="4">
        <v>1</v>
      </c>
      <c r="AG66" s="4">
        <v>1</v>
      </c>
      <c r="AH66" s="4">
        <v>1</v>
      </c>
      <c r="AI66" s="4">
        <v>1</v>
      </c>
      <c r="AJ66" s="4">
        <v>1</v>
      </c>
      <c r="AK66" s="4">
        <v>1</v>
      </c>
      <c r="AL66" s="4">
        <v>1</v>
      </c>
      <c r="AM66" s="4">
        <v>1</v>
      </c>
      <c r="AN66" s="4">
        <v>1</v>
      </c>
      <c r="AO66" s="4">
        <v>1</v>
      </c>
      <c r="AP66" s="4">
        <v>2</v>
      </c>
      <c r="AQ66" s="4">
        <v>2</v>
      </c>
      <c r="AR66" s="4"/>
      <c r="AS66" s="4"/>
      <c r="AT66" s="4"/>
      <c r="AU66" s="4"/>
      <c r="AV66" s="4">
        <v>18</v>
      </c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1">
        <f t="shared" si="4"/>
        <v>39</v>
      </c>
    </row>
    <row r="67" spans="1:60" ht="13.5" thickBot="1">
      <c r="A67" s="81"/>
      <c r="B67" s="3" t="s">
        <v>19</v>
      </c>
      <c r="C67" s="4"/>
      <c r="D67" s="3" t="s">
        <v>9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>
        <v>0</v>
      </c>
      <c r="X67" s="4">
        <v>0</v>
      </c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1">
        <f t="shared" si="4"/>
        <v>0</v>
      </c>
    </row>
    <row r="68" spans="1:60" ht="13.5" thickBot="1">
      <c r="A68" s="81"/>
      <c r="B68" s="3" t="s">
        <v>20</v>
      </c>
      <c r="C68" s="4"/>
      <c r="D68" s="3" t="s">
        <v>9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>
        <v>0</v>
      </c>
      <c r="X68" s="4">
        <v>0</v>
      </c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1">
        <f t="shared" si="4"/>
        <v>0</v>
      </c>
    </row>
    <row r="69" spans="1:60" ht="13.5" thickBot="1">
      <c r="A69" s="81"/>
      <c r="B69" s="67" t="s">
        <v>21</v>
      </c>
      <c r="C69" s="5" t="s">
        <v>22</v>
      </c>
      <c r="D69" s="1" t="s">
        <v>9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>
        <v>0</v>
      </c>
      <c r="X69" s="2">
        <v>0</v>
      </c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41">
        <f t="shared" si="4"/>
        <v>0</v>
      </c>
    </row>
    <row r="70" spans="1:60" ht="13.5" thickBot="1">
      <c r="A70" s="81"/>
      <c r="B70" s="68"/>
      <c r="C70" s="6" t="s">
        <v>13</v>
      </c>
      <c r="D70" s="1" t="s">
        <v>10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>
        <v>0</v>
      </c>
      <c r="X70" s="2">
        <v>0</v>
      </c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41">
        <f t="shared" si="4"/>
        <v>0</v>
      </c>
    </row>
    <row r="71" spans="1:60" ht="13.5" thickBot="1">
      <c r="A71" s="81"/>
      <c r="B71" s="93" t="s">
        <v>23</v>
      </c>
      <c r="C71" s="94"/>
      <c r="D71" s="95"/>
      <c r="E71" s="99">
        <f>E51+E35+E9</f>
        <v>36</v>
      </c>
      <c r="F71" s="99">
        <f aca="true" t="shared" si="21" ref="F71:T71">F51+F35+F9</f>
        <v>36</v>
      </c>
      <c r="G71" s="99">
        <f t="shared" si="21"/>
        <v>36</v>
      </c>
      <c r="H71" s="99">
        <f t="shared" si="21"/>
        <v>36</v>
      </c>
      <c r="I71" s="99">
        <f t="shared" si="21"/>
        <v>36</v>
      </c>
      <c r="J71" s="99">
        <f t="shared" si="21"/>
        <v>36</v>
      </c>
      <c r="K71" s="99">
        <f t="shared" si="21"/>
        <v>36</v>
      </c>
      <c r="L71" s="99">
        <f t="shared" si="21"/>
        <v>36</v>
      </c>
      <c r="M71" s="99">
        <f t="shared" si="21"/>
        <v>36</v>
      </c>
      <c r="N71" s="99">
        <f t="shared" si="21"/>
        <v>36</v>
      </c>
      <c r="O71" s="99">
        <f t="shared" si="21"/>
        <v>36</v>
      </c>
      <c r="P71" s="99">
        <f t="shared" si="21"/>
        <v>36</v>
      </c>
      <c r="Q71" s="99">
        <f t="shared" si="21"/>
        <v>36</v>
      </c>
      <c r="R71" s="99">
        <f t="shared" si="21"/>
        <v>36</v>
      </c>
      <c r="S71" s="99">
        <f t="shared" si="21"/>
        <v>36</v>
      </c>
      <c r="T71" s="99">
        <f t="shared" si="21"/>
        <v>36</v>
      </c>
      <c r="U71" s="99"/>
      <c r="V71" s="23"/>
      <c r="W71" s="2">
        <v>0</v>
      </c>
      <c r="X71" s="2">
        <v>0</v>
      </c>
      <c r="Y71" s="99">
        <f>Y51+Y35+Y9</f>
        <v>36</v>
      </c>
      <c r="Z71" s="99">
        <f aca="true" t="shared" si="22" ref="Z71:AT71">Z51+Z35+Z9</f>
        <v>36</v>
      </c>
      <c r="AA71" s="99">
        <f t="shared" si="22"/>
        <v>36</v>
      </c>
      <c r="AB71" s="99">
        <f t="shared" si="22"/>
        <v>36</v>
      </c>
      <c r="AC71" s="99">
        <f t="shared" si="22"/>
        <v>36</v>
      </c>
      <c r="AD71" s="99">
        <f t="shared" si="22"/>
        <v>36</v>
      </c>
      <c r="AE71" s="99">
        <f t="shared" si="22"/>
        <v>36</v>
      </c>
      <c r="AF71" s="99">
        <f t="shared" si="22"/>
        <v>36</v>
      </c>
      <c r="AG71" s="99">
        <f t="shared" si="22"/>
        <v>36</v>
      </c>
      <c r="AH71" s="99">
        <f t="shared" si="22"/>
        <v>36</v>
      </c>
      <c r="AI71" s="99">
        <f t="shared" si="22"/>
        <v>36</v>
      </c>
      <c r="AJ71" s="99">
        <f t="shared" si="22"/>
        <v>36</v>
      </c>
      <c r="AK71" s="99">
        <f t="shared" si="22"/>
        <v>36</v>
      </c>
      <c r="AL71" s="99">
        <f t="shared" si="22"/>
        <v>36</v>
      </c>
      <c r="AM71" s="99">
        <f t="shared" si="22"/>
        <v>36</v>
      </c>
      <c r="AN71" s="99">
        <f t="shared" si="22"/>
        <v>36</v>
      </c>
      <c r="AO71" s="99">
        <f t="shared" si="22"/>
        <v>36</v>
      </c>
      <c r="AP71" s="99">
        <f t="shared" si="22"/>
        <v>36</v>
      </c>
      <c r="AQ71" s="99">
        <f t="shared" si="22"/>
        <v>36</v>
      </c>
      <c r="AR71" s="99">
        <f t="shared" si="22"/>
        <v>36</v>
      </c>
      <c r="AS71" s="99">
        <f t="shared" si="22"/>
        <v>36</v>
      </c>
      <c r="AT71" s="99">
        <f t="shared" si="22"/>
        <v>36</v>
      </c>
      <c r="AU71" s="99"/>
      <c r="AV71" s="23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12"/>
    </row>
    <row r="72" spans="1:60" ht="13.5" thickBot="1">
      <c r="A72" s="81"/>
      <c r="B72" s="96" t="s">
        <v>24</v>
      </c>
      <c r="C72" s="97"/>
      <c r="D72" s="98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24">
        <f>V9+V35+V51</f>
        <v>576</v>
      </c>
      <c r="W72" s="2">
        <v>0</v>
      </c>
      <c r="X72" s="2">
        <v>0</v>
      </c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24">
        <f>AV9+AV35+AV51</f>
        <v>792</v>
      </c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3">
        <f>V72+AV72</f>
        <v>1368</v>
      </c>
    </row>
    <row r="73" spans="1:60" ht="13.5" thickBot="1">
      <c r="A73" s="81"/>
      <c r="B73" s="101" t="s">
        <v>25</v>
      </c>
      <c r="C73" s="102"/>
      <c r="D73" s="103"/>
      <c r="E73" s="2">
        <f>E52+E36+E10</f>
        <v>16</v>
      </c>
      <c r="F73" s="2">
        <f aca="true" t="shared" si="23" ref="F73:T73">F52+F36+F10</f>
        <v>15</v>
      </c>
      <c r="G73" s="2">
        <f t="shared" si="23"/>
        <v>15</v>
      </c>
      <c r="H73" s="2">
        <f t="shared" si="23"/>
        <v>17</v>
      </c>
      <c r="I73" s="2">
        <f t="shared" si="23"/>
        <v>17</v>
      </c>
      <c r="J73" s="2">
        <f t="shared" si="23"/>
        <v>17</v>
      </c>
      <c r="K73" s="2">
        <f t="shared" si="23"/>
        <v>17</v>
      </c>
      <c r="L73" s="2">
        <f t="shared" si="23"/>
        <v>17</v>
      </c>
      <c r="M73" s="2">
        <f t="shared" si="23"/>
        <v>17</v>
      </c>
      <c r="N73" s="2">
        <f t="shared" si="23"/>
        <v>18</v>
      </c>
      <c r="O73" s="2">
        <f t="shared" si="23"/>
        <v>17</v>
      </c>
      <c r="P73" s="2">
        <f t="shared" si="23"/>
        <v>18</v>
      </c>
      <c r="Q73" s="2">
        <f t="shared" si="23"/>
        <v>18</v>
      </c>
      <c r="R73" s="2">
        <f t="shared" si="23"/>
        <v>18</v>
      </c>
      <c r="S73" s="2">
        <f t="shared" si="23"/>
        <v>0</v>
      </c>
      <c r="T73" s="2">
        <f t="shared" si="23"/>
        <v>0</v>
      </c>
      <c r="U73" s="2"/>
      <c r="V73" s="2">
        <f>V10+V36+V52</f>
        <v>238</v>
      </c>
      <c r="W73" s="2">
        <v>0</v>
      </c>
      <c r="X73" s="2">
        <v>0</v>
      </c>
      <c r="Y73" s="2">
        <f>Y52+Y36+Y10</f>
        <v>0</v>
      </c>
      <c r="Z73" s="2">
        <f aca="true" t="shared" si="24" ref="Z73:AT73">Z52+Z36+Z10</f>
        <v>0</v>
      </c>
      <c r="AA73" s="2">
        <f t="shared" si="24"/>
        <v>0</v>
      </c>
      <c r="AB73" s="2">
        <f t="shared" si="24"/>
        <v>18</v>
      </c>
      <c r="AC73" s="2">
        <f t="shared" si="24"/>
        <v>18</v>
      </c>
      <c r="AD73" s="2">
        <f t="shared" si="24"/>
        <v>18</v>
      </c>
      <c r="AE73" s="2">
        <f t="shared" si="24"/>
        <v>18</v>
      </c>
      <c r="AF73" s="2">
        <f t="shared" si="24"/>
        <v>18</v>
      </c>
      <c r="AG73" s="2">
        <f t="shared" si="24"/>
        <v>18</v>
      </c>
      <c r="AH73" s="2">
        <f t="shared" si="24"/>
        <v>18</v>
      </c>
      <c r="AI73" s="2">
        <f t="shared" si="24"/>
        <v>18</v>
      </c>
      <c r="AJ73" s="2">
        <f t="shared" si="24"/>
        <v>18</v>
      </c>
      <c r="AK73" s="2">
        <f t="shared" si="24"/>
        <v>18</v>
      </c>
      <c r="AL73" s="2">
        <f t="shared" si="24"/>
        <v>18</v>
      </c>
      <c r="AM73" s="2">
        <f t="shared" si="24"/>
        <v>18</v>
      </c>
      <c r="AN73" s="2">
        <f t="shared" si="24"/>
        <v>18</v>
      </c>
      <c r="AO73" s="2">
        <f t="shared" si="24"/>
        <v>18</v>
      </c>
      <c r="AP73" s="2">
        <f t="shared" si="24"/>
        <v>15</v>
      </c>
      <c r="AQ73" s="2">
        <f t="shared" si="24"/>
        <v>18</v>
      </c>
      <c r="AR73" s="2">
        <f t="shared" si="24"/>
        <v>0</v>
      </c>
      <c r="AS73" s="2">
        <f t="shared" si="24"/>
        <v>0</v>
      </c>
      <c r="AT73" s="2">
        <f t="shared" si="24"/>
        <v>0</v>
      </c>
      <c r="AU73" s="2"/>
      <c r="AV73" s="2">
        <f>AV52+AV36+AV10</f>
        <v>285</v>
      </c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>
        <f>AV73+V73</f>
        <v>523</v>
      </c>
    </row>
    <row r="74" spans="1:60" ht="13.5" thickBot="1">
      <c r="A74" s="83"/>
      <c r="B74" s="101" t="s">
        <v>26</v>
      </c>
      <c r="C74" s="102"/>
      <c r="D74" s="103"/>
      <c r="E74" s="2">
        <v>54</v>
      </c>
      <c r="F74" s="2">
        <v>54</v>
      </c>
      <c r="G74" s="2">
        <v>54</v>
      </c>
      <c r="H74" s="2">
        <v>54</v>
      </c>
      <c r="I74" s="2">
        <v>54</v>
      </c>
      <c r="J74" s="2">
        <v>54</v>
      </c>
      <c r="K74" s="2">
        <v>54</v>
      </c>
      <c r="L74" s="2">
        <v>54</v>
      </c>
      <c r="M74" s="2">
        <v>54</v>
      </c>
      <c r="N74" s="2">
        <v>54</v>
      </c>
      <c r="O74" s="2">
        <v>54</v>
      </c>
      <c r="P74" s="2">
        <v>54</v>
      </c>
      <c r="Q74" s="2">
        <v>54</v>
      </c>
      <c r="R74" s="2">
        <v>54</v>
      </c>
      <c r="S74" s="2">
        <v>36</v>
      </c>
      <c r="T74" s="2">
        <v>36</v>
      </c>
      <c r="U74" s="2"/>
      <c r="V74" s="2"/>
      <c r="W74" s="2">
        <v>0</v>
      </c>
      <c r="X74" s="2">
        <v>0</v>
      </c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</sheetData>
  <sheetProtection/>
  <mergeCells count="119">
    <mergeCell ref="B11:B12"/>
    <mergeCell ref="A1:A8"/>
    <mergeCell ref="B1:B8"/>
    <mergeCell ref="C1:C8"/>
    <mergeCell ref="D1:D8"/>
    <mergeCell ref="F1:H1"/>
    <mergeCell ref="J1:M1"/>
    <mergeCell ref="N1:Q1"/>
    <mergeCell ref="C9:C10"/>
    <mergeCell ref="B9:B10"/>
    <mergeCell ref="AO1:AR1"/>
    <mergeCell ref="AT1:AW1"/>
    <mergeCell ref="S1:U1"/>
    <mergeCell ref="AY1:BB1"/>
    <mergeCell ref="BC1:BF1"/>
    <mergeCell ref="X1:AA1"/>
    <mergeCell ref="AC1:AE1"/>
    <mergeCell ref="AG1:AI1"/>
    <mergeCell ref="AK1:AM1"/>
    <mergeCell ref="B23:B24"/>
    <mergeCell ref="B25:B26"/>
    <mergeCell ref="B19:B20"/>
    <mergeCell ref="B21:B22"/>
    <mergeCell ref="BH1:BH8"/>
    <mergeCell ref="E2:BG2"/>
    <mergeCell ref="E7:BG7"/>
    <mergeCell ref="B13:B14"/>
    <mergeCell ref="B15:B16"/>
    <mergeCell ref="B17:B18"/>
    <mergeCell ref="B33:B34"/>
    <mergeCell ref="B35:B36"/>
    <mergeCell ref="B37:B38"/>
    <mergeCell ref="C37:C38"/>
    <mergeCell ref="B27:B28"/>
    <mergeCell ref="B29:B30"/>
    <mergeCell ref="C47:C48"/>
    <mergeCell ref="B49:B50"/>
    <mergeCell ref="C49:C50"/>
    <mergeCell ref="B51:B52"/>
    <mergeCell ref="B45:B46"/>
    <mergeCell ref="B39:B40"/>
    <mergeCell ref="C39:C40"/>
    <mergeCell ref="B41:B42"/>
    <mergeCell ref="C41:C42"/>
    <mergeCell ref="B53:B54"/>
    <mergeCell ref="C53:C54"/>
    <mergeCell ref="B55:B56"/>
    <mergeCell ref="C55:C56"/>
    <mergeCell ref="A25:A74"/>
    <mergeCell ref="C33:C34"/>
    <mergeCell ref="B43:B44"/>
    <mergeCell ref="C43:C44"/>
    <mergeCell ref="C45:C46"/>
    <mergeCell ref="B47:B48"/>
    <mergeCell ref="B63:B64"/>
    <mergeCell ref="C63:C64"/>
    <mergeCell ref="B65:B66"/>
    <mergeCell ref="C65:C66"/>
    <mergeCell ref="B57:B58"/>
    <mergeCell ref="C57:C58"/>
    <mergeCell ref="B59:B60"/>
    <mergeCell ref="C59:C60"/>
    <mergeCell ref="G71:G72"/>
    <mergeCell ref="H71:H72"/>
    <mergeCell ref="I71:I72"/>
    <mergeCell ref="J71:J72"/>
    <mergeCell ref="B69:B70"/>
    <mergeCell ref="B71:D71"/>
    <mergeCell ref="E71:E72"/>
    <mergeCell ref="F71:F72"/>
    <mergeCell ref="O71:O72"/>
    <mergeCell ref="P71:P72"/>
    <mergeCell ref="Q71:Q72"/>
    <mergeCell ref="R71:R72"/>
    <mergeCell ref="K71:K72"/>
    <mergeCell ref="L71:L72"/>
    <mergeCell ref="M71:M72"/>
    <mergeCell ref="N71:N72"/>
    <mergeCell ref="Y71:Y72"/>
    <mergeCell ref="Z71:Z72"/>
    <mergeCell ref="AA71:AA72"/>
    <mergeCell ref="S71:S72"/>
    <mergeCell ref="T71:T72"/>
    <mergeCell ref="U71:U72"/>
    <mergeCell ref="AM71:AM72"/>
    <mergeCell ref="AF71:AF72"/>
    <mergeCell ref="AG71:AG72"/>
    <mergeCell ref="AH71:AH72"/>
    <mergeCell ref="AI71:AI72"/>
    <mergeCell ref="AB71:AB72"/>
    <mergeCell ref="AC71:AC72"/>
    <mergeCell ref="AD71:AD72"/>
    <mergeCell ref="AE71:AE72"/>
    <mergeCell ref="B72:D72"/>
    <mergeCell ref="BA71:BA72"/>
    <mergeCell ref="BB71:BB72"/>
    <mergeCell ref="BC71:BC72"/>
    <mergeCell ref="BD71:BD72"/>
    <mergeCell ref="AW71:AW72"/>
    <mergeCell ref="AX71:AX72"/>
    <mergeCell ref="AY71:AY72"/>
    <mergeCell ref="AZ71:AZ72"/>
    <mergeCell ref="AL71:AL72"/>
    <mergeCell ref="BF71:BF72"/>
    <mergeCell ref="AR71:AR72"/>
    <mergeCell ref="AS71:AS72"/>
    <mergeCell ref="AT71:AT72"/>
    <mergeCell ref="AU71:AU72"/>
    <mergeCell ref="BG71:BG72"/>
    <mergeCell ref="U11:U14"/>
    <mergeCell ref="B73:D73"/>
    <mergeCell ref="B74:D74"/>
    <mergeCell ref="BE71:BE72"/>
    <mergeCell ref="AN71:AN72"/>
    <mergeCell ref="AO71:AO72"/>
    <mergeCell ref="AP71:AP72"/>
    <mergeCell ref="AQ71:AQ72"/>
    <mergeCell ref="AJ71:AJ72"/>
    <mergeCell ref="AK71:AK7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74"/>
  <sheetViews>
    <sheetView zoomScalePageLayoutView="0" workbookViewId="0" topLeftCell="A19">
      <selection activeCell="C37" sqref="C37:C38"/>
    </sheetView>
  </sheetViews>
  <sheetFormatPr defaultColWidth="9.00390625" defaultRowHeight="12.75"/>
  <cols>
    <col min="5" max="5" width="4.625" style="0" customWidth="1"/>
    <col min="6" max="6" width="4.25390625" style="0" customWidth="1"/>
    <col min="7" max="7" width="3.75390625" style="0" customWidth="1"/>
    <col min="8" max="8" width="4.875" style="0" customWidth="1"/>
    <col min="9" max="9" width="5.125" style="0" customWidth="1"/>
    <col min="10" max="10" width="4.75390625" style="0" customWidth="1"/>
    <col min="11" max="12" width="4.125" style="0" customWidth="1"/>
    <col min="13" max="13" width="4.375" style="0" customWidth="1"/>
    <col min="14" max="14" width="4.25390625" style="0" customWidth="1"/>
    <col min="15" max="15" width="4.375" style="0" customWidth="1"/>
    <col min="16" max="16" width="4.625" style="0" customWidth="1"/>
    <col min="17" max="18" width="4.25390625" style="0" customWidth="1"/>
    <col min="19" max="19" width="3.25390625" style="0" customWidth="1"/>
    <col min="20" max="20" width="4.125" style="0" customWidth="1"/>
    <col min="21" max="24" width="4.25390625" style="0" customWidth="1"/>
    <col min="25" max="25" width="4.125" style="0" customWidth="1"/>
    <col min="26" max="26" width="3.625" style="0" customWidth="1"/>
    <col min="27" max="27" width="4.125" style="0" customWidth="1"/>
    <col min="28" max="28" width="4.25390625" style="0" customWidth="1"/>
    <col min="29" max="29" width="4.375" style="0" customWidth="1"/>
    <col min="30" max="30" width="4.25390625" style="0" customWidth="1"/>
    <col min="31" max="31" width="4.375" style="0" customWidth="1"/>
    <col min="32" max="32" width="4.25390625" style="0" customWidth="1"/>
    <col min="33" max="33" width="3.625" style="0" customWidth="1"/>
    <col min="34" max="34" width="5.00390625" style="0" customWidth="1"/>
    <col min="35" max="35" width="4.25390625" style="0" customWidth="1"/>
    <col min="36" max="36" width="4.625" style="0" customWidth="1"/>
    <col min="37" max="37" width="4.125" style="0" customWidth="1"/>
    <col min="38" max="38" width="4.25390625" style="0" customWidth="1"/>
    <col min="39" max="40" width="5.00390625" style="0" customWidth="1"/>
    <col min="41" max="41" width="4.25390625" style="0" customWidth="1"/>
    <col min="42" max="42" width="4.375" style="0" customWidth="1"/>
    <col min="43" max="43" width="4.875" style="0" customWidth="1"/>
    <col min="44" max="44" width="4.00390625" style="0" customWidth="1"/>
    <col min="45" max="45" width="4.25390625" style="0" customWidth="1"/>
    <col min="46" max="46" width="3.625" style="0" customWidth="1"/>
    <col min="47" max="47" width="3.875" style="0" customWidth="1"/>
    <col min="48" max="48" width="4.25390625" style="0" customWidth="1"/>
    <col min="49" max="49" width="4.375" style="0" customWidth="1"/>
    <col min="50" max="50" width="4.625" style="0" customWidth="1"/>
    <col min="51" max="51" width="4.375" style="0" customWidth="1"/>
    <col min="52" max="52" width="5.00390625" style="0" customWidth="1"/>
    <col min="53" max="53" width="4.75390625" style="0" customWidth="1"/>
    <col min="54" max="54" width="4.125" style="0" customWidth="1"/>
    <col min="55" max="55" width="4.375" style="0" customWidth="1"/>
    <col min="56" max="56" width="5.25390625" style="0" customWidth="1"/>
    <col min="57" max="57" width="4.375" style="0" customWidth="1"/>
    <col min="58" max="58" width="4.125" style="0" customWidth="1"/>
    <col min="59" max="59" width="4.00390625" style="0" customWidth="1"/>
  </cols>
  <sheetData>
    <row r="1" spans="1:59" ht="69">
      <c r="A1" s="106" t="s">
        <v>89</v>
      </c>
      <c r="B1" s="106" t="s">
        <v>0</v>
      </c>
      <c r="C1" s="106" t="s">
        <v>1</v>
      </c>
      <c r="D1" s="106" t="s">
        <v>2</v>
      </c>
      <c r="E1" s="9" t="s">
        <v>3</v>
      </c>
      <c r="F1" s="74" t="s">
        <v>28</v>
      </c>
      <c r="G1" s="75"/>
      <c r="H1" s="76"/>
      <c r="I1" s="15" t="s">
        <v>29</v>
      </c>
      <c r="J1" s="74" t="s">
        <v>30</v>
      </c>
      <c r="K1" s="75"/>
      <c r="L1" s="75"/>
      <c r="M1" s="76"/>
      <c r="N1" s="74" t="s">
        <v>31</v>
      </c>
      <c r="O1" s="75"/>
      <c r="P1" s="75"/>
      <c r="Q1" s="76"/>
      <c r="R1" s="16" t="s">
        <v>32</v>
      </c>
      <c r="S1" s="80" t="s">
        <v>34</v>
      </c>
      <c r="T1" s="80"/>
      <c r="U1" s="80"/>
      <c r="V1" s="22"/>
      <c r="W1" s="8" t="s">
        <v>35</v>
      </c>
      <c r="X1" s="74" t="s">
        <v>33</v>
      </c>
      <c r="Y1" s="75"/>
      <c r="Z1" s="75"/>
      <c r="AA1" s="76"/>
      <c r="AB1" s="14" t="s">
        <v>36</v>
      </c>
      <c r="AC1" s="74" t="s">
        <v>37</v>
      </c>
      <c r="AD1" s="75"/>
      <c r="AE1" s="76"/>
      <c r="AF1" s="14" t="s">
        <v>38</v>
      </c>
      <c r="AG1" s="74" t="s">
        <v>39</v>
      </c>
      <c r="AH1" s="75"/>
      <c r="AI1" s="76"/>
      <c r="AJ1" s="14" t="s">
        <v>40</v>
      </c>
      <c r="AK1" s="77" t="s">
        <v>41</v>
      </c>
      <c r="AL1" s="78"/>
      <c r="AM1" s="79"/>
      <c r="AN1" s="14" t="s">
        <v>42</v>
      </c>
      <c r="AO1" s="77" t="s">
        <v>43</v>
      </c>
      <c r="AP1" s="78"/>
      <c r="AQ1" s="78"/>
      <c r="AR1" s="79"/>
      <c r="AS1" s="14" t="s">
        <v>44</v>
      </c>
      <c r="AT1" s="77" t="s">
        <v>45</v>
      </c>
      <c r="AU1" s="78"/>
      <c r="AV1" s="79"/>
      <c r="AW1" s="14" t="s">
        <v>46</v>
      </c>
      <c r="AX1" s="77" t="s">
        <v>47</v>
      </c>
      <c r="AY1" s="78"/>
      <c r="AZ1" s="78"/>
      <c r="BA1" s="79"/>
      <c r="BB1" s="77" t="s">
        <v>48</v>
      </c>
      <c r="BC1" s="78"/>
      <c r="BD1" s="78"/>
      <c r="BE1" s="79"/>
      <c r="BF1" s="14" t="s">
        <v>49</v>
      </c>
      <c r="BG1" s="69" t="s">
        <v>50</v>
      </c>
    </row>
    <row r="2" spans="1:59" ht="12.75">
      <c r="A2" s="106"/>
      <c r="B2" s="106"/>
      <c r="C2" s="106"/>
      <c r="D2" s="106"/>
      <c r="E2" s="70" t="s">
        <v>4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69"/>
    </row>
    <row r="3" spans="1:59" ht="12.75">
      <c r="A3" s="106"/>
      <c r="B3" s="106"/>
      <c r="C3" s="106"/>
      <c r="D3" s="106"/>
      <c r="E3" s="10"/>
      <c r="BG3" s="69"/>
    </row>
    <row r="4" spans="1:59" ht="12.75">
      <c r="A4" s="106"/>
      <c r="B4" s="106"/>
      <c r="C4" s="106"/>
      <c r="D4" s="106"/>
      <c r="E4" s="10"/>
      <c r="BG4" s="69"/>
    </row>
    <row r="5" spans="1:59" ht="12.75">
      <c r="A5" s="106"/>
      <c r="B5" s="106"/>
      <c r="C5" s="106"/>
      <c r="D5" s="106"/>
      <c r="E5" s="10"/>
      <c r="BG5" s="69"/>
    </row>
    <row r="6" spans="1:59" ht="12.75">
      <c r="A6" s="106"/>
      <c r="B6" s="106"/>
      <c r="C6" s="106"/>
      <c r="D6" s="106"/>
      <c r="E6" s="10">
        <v>35</v>
      </c>
      <c r="F6" s="10">
        <v>36</v>
      </c>
      <c r="G6" s="10">
        <v>37</v>
      </c>
      <c r="H6" s="10">
        <v>38</v>
      </c>
      <c r="I6" s="10">
        <v>39</v>
      </c>
      <c r="J6" s="10">
        <v>40</v>
      </c>
      <c r="K6" s="10">
        <v>41</v>
      </c>
      <c r="L6" s="10">
        <v>42</v>
      </c>
      <c r="M6" s="10">
        <v>43</v>
      </c>
      <c r="N6" s="10">
        <v>44</v>
      </c>
      <c r="O6" s="10">
        <v>45</v>
      </c>
      <c r="P6" s="10">
        <v>46</v>
      </c>
      <c r="Q6" s="10">
        <v>47</v>
      </c>
      <c r="R6" s="10">
        <v>48</v>
      </c>
      <c r="S6" s="10">
        <v>49</v>
      </c>
      <c r="T6" s="10">
        <v>50</v>
      </c>
      <c r="U6" s="10">
        <v>51</v>
      </c>
      <c r="V6" s="10"/>
      <c r="W6" s="10">
        <v>52</v>
      </c>
      <c r="X6" s="17">
        <v>1</v>
      </c>
      <c r="Y6" s="17">
        <v>2</v>
      </c>
      <c r="Z6" s="17">
        <v>3</v>
      </c>
      <c r="AA6" s="17">
        <v>4</v>
      </c>
      <c r="AB6" s="17">
        <v>5</v>
      </c>
      <c r="AC6" s="17">
        <v>6</v>
      </c>
      <c r="AD6" s="17">
        <v>7</v>
      </c>
      <c r="AE6" s="17">
        <v>8</v>
      </c>
      <c r="AF6" s="17">
        <v>9</v>
      </c>
      <c r="AG6" s="17">
        <v>10</v>
      </c>
      <c r="AH6" s="17">
        <v>11</v>
      </c>
      <c r="AI6" s="17">
        <v>12</v>
      </c>
      <c r="AJ6" s="17">
        <v>13</v>
      </c>
      <c r="AK6" s="17">
        <v>14</v>
      </c>
      <c r="AL6" s="17">
        <v>15</v>
      </c>
      <c r="AM6" s="17">
        <v>16</v>
      </c>
      <c r="AN6" s="17">
        <v>17</v>
      </c>
      <c r="AO6" s="17">
        <v>18</v>
      </c>
      <c r="AP6" s="17">
        <v>19</v>
      </c>
      <c r="AQ6" s="17">
        <v>20</v>
      </c>
      <c r="AR6" s="17">
        <v>21</v>
      </c>
      <c r="AS6" s="17">
        <v>22</v>
      </c>
      <c r="AT6" s="17">
        <v>23</v>
      </c>
      <c r="AU6" s="17">
        <v>24</v>
      </c>
      <c r="AV6" s="17">
        <v>25</v>
      </c>
      <c r="AW6" s="17">
        <v>26</v>
      </c>
      <c r="AX6" s="17">
        <v>27</v>
      </c>
      <c r="AY6" s="17">
        <v>28</v>
      </c>
      <c r="AZ6" s="17">
        <v>29</v>
      </c>
      <c r="BA6" s="17">
        <v>30</v>
      </c>
      <c r="BB6" s="17">
        <v>31</v>
      </c>
      <c r="BC6" s="17">
        <v>32</v>
      </c>
      <c r="BD6" s="17">
        <v>33</v>
      </c>
      <c r="BE6" s="17">
        <v>34</v>
      </c>
      <c r="BF6" s="18">
        <v>35</v>
      </c>
      <c r="BG6" s="69"/>
    </row>
    <row r="7" spans="1:59" ht="12.75">
      <c r="A7" s="106"/>
      <c r="B7" s="106"/>
      <c r="C7" s="106"/>
      <c r="D7" s="106"/>
      <c r="E7" s="72" t="s">
        <v>5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69"/>
    </row>
    <row r="8" spans="1:59" ht="12.75">
      <c r="A8" s="106"/>
      <c r="B8" s="106"/>
      <c r="C8" s="106"/>
      <c r="D8" s="106"/>
      <c r="E8" s="11">
        <v>1</v>
      </c>
      <c r="F8" s="11">
        <v>2</v>
      </c>
      <c r="G8" s="11">
        <v>3</v>
      </c>
      <c r="H8" s="11">
        <v>4</v>
      </c>
      <c r="I8" s="11">
        <v>5</v>
      </c>
      <c r="J8" s="11">
        <v>6</v>
      </c>
      <c r="K8" s="11">
        <v>7</v>
      </c>
      <c r="L8" s="11">
        <v>8</v>
      </c>
      <c r="M8" s="11">
        <v>9</v>
      </c>
      <c r="N8" s="11">
        <v>10</v>
      </c>
      <c r="O8" s="11">
        <v>11</v>
      </c>
      <c r="P8" s="11">
        <v>12</v>
      </c>
      <c r="Q8" s="11">
        <v>13</v>
      </c>
      <c r="R8" s="11">
        <v>14</v>
      </c>
      <c r="S8" s="11">
        <v>15</v>
      </c>
      <c r="T8" s="11">
        <v>16</v>
      </c>
      <c r="U8" s="11">
        <v>17</v>
      </c>
      <c r="V8" s="11"/>
      <c r="W8" s="11">
        <v>18</v>
      </c>
      <c r="X8" s="11">
        <v>19</v>
      </c>
      <c r="Y8" s="11">
        <v>20</v>
      </c>
      <c r="Z8" s="11">
        <v>21</v>
      </c>
      <c r="AA8" s="11">
        <v>22</v>
      </c>
      <c r="AB8" s="11">
        <v>23</v>
      </c>
      <c r="AC8" s="11">
        <v>24</v>
      </c>
      <c r="AD8" s="11">
        <v>25</v>
      </c>
      <c r="AE8" s="11">
        <v>26</v>
      </c>
      <c r="AF8" s="11">
        <v>27</v>
      </c>
      <c r="AG8" s="11">
        <v>28</v>
      </c>
      <c r="AH8" s="11">
        <v>29</v>
      </c>
      <c r="AI8" s="11">
        <v>30</v>
      </c>
      <c r="AJ8" s="11">
        <v>31</v>
      </c>
      <c r="AK8" s="11">
        <v>32</v>
      </c>
      <c r="AL8" s="11">
        <v>33</v>
      </c>
      <c r="AM8" s="11">
        <v>34</v>
      </c>
      <c r="AN8" s="11">
        <v>35</v>
      </c>
      <c r="AO8" s="11">
        <v>36</v>
      </c>
      <c r="AP8" s="11">
        <v>37</v>
      </c>
      <c r="AQ8" s="11">
        <v>38</v>
      </c>
      <c r="AR8" s="11">
        <v>39</v>
      </c>
      <c r="AS8" s="11">
        <v>40</v>
      </c>
      <c r="AT8" s="11">
        <v>41</v>
      </c>
      <c r="AU8" s="11">
        <v>42</v>
      </c>
      <c r="AV8" s="11">
        <v>43</v>
      </c>
      <c r="AW8" s="11">
        <v>44</v>
      </c>
      <c r="AX8" s="11">
        <v>45</v>
      </c>
      <c r="AY8" s="11">
        <v>46</v>
      </c>
      <c r="AZ8" s="11">
        <v>47</v>
      </c>
      <c r="BA8" s="11">
        <v>48</v>
      </c>
      <c r="BB8" s="11">
        <v>49</v>
      </c>
      <c r="BC8" s="11">
        <v>50</v>
      </c>
      <c r="BD8" s="11">
        <v>51</v>
      </c>
      <c r="BE8" s="11">
        <v>52</v>
      </c>
      <c r="BF8" s="19">
        <v>53</v>
      </c>
      <c r="BG8" s="69"/>
    </row>
    <row r="9" spans="1:59" ht="13.5" thickBot="1">
      <c r="A9" s="20"/>
      <c r="B9" s="84" t="s">
        <v>7</v>
      </c>
      <c r="C9" s="86" t="s">
        <v>8</v>
      </c>
      <c r="D9" s="1" t="s">
        <v>9</v>
      </c>
      <c r="E9" s="2">
        <v>9</v>
      </c>
      <c r="F9" s="2">
        <v>9</v>
      </c>
      <c r="G9" s="2">
        <v>9</v>
      </c>
      <c r="H9" s="2">
        <v>9</v>
      </c>
      <c r="I9" s="2">
        <v>9</v>
      </c>
      <c r="J9" s="2">
        <v>9</v>
      </c>
      <c r="K9" s="2">
        <v>6</v>
      </c>
      <c r="L9" s="2">
        <v>5</v>
      </c>
      <c r="M9" s="2">
        <v>3</v>
      </c>
      <c r="N9" s="2"/>
      <c r="O9" s="2"/>
      <c r="P9" s="2"/>
      <c r="Q9" s="2"/>
      <c r="R9" s="2"/>
      <c r="S9" s="2"/>
      <c r="T9" s="2"/>
      <c r="U9" s="50" t="s">
        <v>106</v>
      </c>
      <c r="V9" s="49">
        <f>V19</f>
        <v>68</v>
      </c>
      <c r="W9" s="2">
        <v>0</v>
      </c>
      <c r="X9" s="2">
        <v>0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3.5" thickBot="1">
      <c r="A10" s="20"/>
      <c r="B10" s="85"/>
      <c r="C10" s="87"/>
      <c r="D10" s="1" t="s">
        <v>10</v>
      </c>
      <c r="E10" s="2">
        <v>2</v>
      </c>
      <c r="F10" s="2">
        <v>2</v>
      </c>
      <c r="G10" s="2">
        <v>2</v>
      </c>
      <c r="H10" s="2">
        <v>2</v>
      </c>
      <c r="I10" s="2">
        <v>2</v>
      </c>
      <c r="J10" s="2">
        <v>2</v>
      </c>
      <c r="K10" s="2">
        <v>2</v>
      </c>
      <c r="L10" s="2">
        <v>1</v>
      </c>
      <c r="M10" s="2"/>
      <c r="N10" s="2"/>
      <c r="O10" s="2"/>
      <c r="P10" s="2"/>
      <c r="Q10" s="2"/>
      <c r="R10" s="2"/>
      <c r="S10" s="2"/>
      <c r="T10" s="2"/>
      <c r="U10" s="2"/>
      <c r="V10" s="2">
        <f>V20</f>
        <v>15</v>
      </c>
      <c r="W10" s="2">
        <v>0</v>
      </c>
      <c r="X10" s="2">
        <v>0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20.25" thickBot="1">
      <c r="A11" s="20"/>
      <c r="B11" s="116" t="s">
        <v>51</v>
      </c>
      <c r="C11" s="31" t="s">
        <v>55</v>
      </c>
      <c r="D11" s="3" t="s">
        <v>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>
        <v>0</v>
      </c>
      <c r="X11" s="4">
        <v>0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ht="13.5" thickBot="1">
      <c r="A12" s="20"/>
      <c r="B12" s="117"/>
      <c r="C12" s="26"/>
      <c r="D12" s="32" t="s">
        <v>10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>
        <v>0</v>
      </c>
      <c r="X12" s="4">
        <v>0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59" ht="13.5" thickBot="1">
      <c r="A13" s="20"/>
      <c r="B13" s="114" t="s">
        <v>52</v>
      </c>
      <c r="C13" s="31" t="s">
        <v>56</v>
      </c>
      <c r="D13" s="3" t="s">
        <v>9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>
        <v>0</v>
      </c>
      <c r="X13" s="4">
        <v>0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59" ht="13.5" thickBot="1">
      <c r="A14" s="20"/>
      <c r="B14" s="115"/>
      <c r="C14" s="26"/>
      <c r="D14" s="32" t="s">
        <v>10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>
        <v>0</v>
      </c>
      <c r="X14" s="4">
        <v>0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</row>
    <row r="15" spans="1:59" ht="20.25" thickBot="1">
      <c r="A15" s="20"/>
      <c r="B15" s="114" t="s">
        <v>53</v>
      </c>
      <c r="C15" s="28" t="s">
        <v>57</v>
      </c>
      <c r="D15" s="3" t="s">
        <v>9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>
        <v>0</v>
      </c>
      <c r="X15" s="4">
        <v>0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59" ht="13.5" thickBot="1">
      <c r="A16" s="20"/>
      <c r="B16" s="115"/>
      <c r="C16" s="29"/>
      <c r="D16" s="32" t="s">
        <v>10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>
        <v>0</v>
      </c>
      <c r="X16" s="4">
        <v>0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1:59" ht="13.5" thickBot="1">
      <c r="A17" s="20"/>
      <c r="B17" s="114" t="s">
        <v>54</v>
      </c>
      <c r="C17" s="28"/>
      <c r="D17" s="3" t="s">
        <v>9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>
        <v>0</v>
      </c>
      <c r="X17" s="4">
        <v>0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1:59" ht="13.5" thickBot="1">
      <c r="A18" s="20"/>
      <c r="B18" s="115"/>
      <c r="C18" s="29" t="s">
        <v>58</v>
      </c>
      <c r="D18" s="32" t="s">
        <v>10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>
        <v>0</v>
      </c>
      <c r="X18" s="4">
        <v>0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1:59" ht="13.5" thickBot="1">
      <c r="A19" s="20"/>
      <c r="B19" s="114" t="s">
        <v>61</v>
      </c>
      <c r="C19" s="28" t="s">
        <v>59</v>
      </c>
      <c r="D19" s="3" t="s">
        <v>9</v>
      </c>
      <c r="E19" s="4">
        <v>9</v>
      </c>
      <c r="F19" s="4">
        <v>9</v>
      </c>
      <c r="G19" s="4">
        <v>9</v>
      </c>
      <c r="H19" s="4">
        <v>9</v>
      </c>
      <c r="I19" s="4">
        <v>9</v>
      </c>
      <c r="J19" s="4">
        <v>9</v>
      </c>
      <c r="K19" s="4">
        <v>6</v>
      </c>
      <c r="L19" s="4">
        <v>5</v>
      </c>
      <c r="M19" s="4">
        <v>3</v>
      </c>
      <c r="N19" s="4"/>
      <c r="O19" s="4"/>
      <c r="P19" s="4"/>
      <c r="Q19" s="4"/>
      <c r="R19" s="4"/>
      <c r="S19" s="4"/>
      <c r="T19" s="4"/>
      <c r="U19" s="42" t="s">
        <v>103</v>
      </c>
      <c r="V19" s="41">
        <v>68</v>
      </c>
      <c r="W19" s="4">
        <v>0</v>
      </c>
      <c r="X19" s="4">
        <v>0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1:59" ht="13.5" thickBot="1">
      <c r="A20" s="20"/>
      <c r="B20" s="115"/>
      <c r="C20" s="29"/>
      <c r="D20" s="32" t="s">
        <v>10</v>
      </c>
      <c r="E20" s="4">
        <v>2</v>
      </c>
      <c r="F20" s="4">
        <v>2</v>
      </c>
      <c r="G20" s="4">
        <v>2</v>
      </c>
      <c r="H20" s="4">
        <v>2</v>
      </c>
      <c r="I20" s="4">
        <v>2</v>
      </c>
      <c r="J20" s="4">
        <v>2</v>
      </c>
      <c r="K20" s="4">
        <v>2</v>
      </c>
      <c r="L20" s="4">
        <v>1</v>
      </c>
      <c r="M20" s="4"/>
      <c r="N20" s="4"/>
      <c r="O20" s="4"/>
      <c r="P20" s="4"/>
      <c r="Q20" s="4"/>
      <c r="R20" s="4"/>
      <c r="S20" s="4"/>
      <c r="T20" s="4"/>
      <c r="U20" s="4"/>
      <c r="V20" s="4">
        <v>15</v>
      </c>
      <c r="W20" s="4">
        <v>0</v>
      </c>
      <c r="X20" s="4">
        <v>0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1:59" ht="13.5" thickBot="1">
      <c r="A21" s="20"/>
      <c r="B21" s="114" t="s">
        <v>62</v>
      </c>
      <c r="C21" s="28" t="s">
        <v>60</v>
      </c>
      <c r="D21" s="3" t="s">
        <v>9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>
        <v>0</v>
      </c>
      <c r="X21" s="4">
        <v>0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ht="13.5" thickBot="1">
      <c r="A22" s="20"/>
      <c r="B22" s="115"/>
      <c r="C22" s="29"/>
      <c r="D22" s="32" t="s">
        <v>10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>
        <v>0</v>
      </c>
      <c r="X22" s="4">
        <v>0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ht="13.5" thickBot="1">
      <c r="A23" s="20"/>
      <c r="B23" s="114" t="s">
        <v>63</v>
      </c>
      <c r="C23" s="28" t="s">
        <v>66</v>
      </c>
      <c r="D23" s="3" t="s">
        <v>9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>
        <v>0</v>
      </c>
      <c r="X23" s="4">
        <v>0</v>
      </c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</row>
    <row r="24" spans="1:59" ht="13.5" thickBot="1">
      <c r="A24" s="20"/>
      <c r="B24" s="115"/>
      <c r="C24" s="29"/>
      <c r="D24" s="32" t="s">
        <v>10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>
        <v>0</v>
      </c>
      <c r="X24" s="4">
        <v>0</v>
      </c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59" ht="20.25" thickBot="1">
      <c r="A25" s="81" t="s">
        <v>6</v>
      </c>
      <c r="B25" s="114" t="s">
        <v>64</v>
      </c>
      <c r="C25" s="28" t="s">
        <v>22</v>
      </c>
      <c r="D25" s="3" t="s">
        <v>9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>
        <v>0</v>
      </c>
      <c r="X25" s="4">
        <v>0</v>
      </c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ht="13.5" thickBot="1">
      <c r="A26" s="81"/>
      <c r="B26" s="115"/>
      <c r="C26" s="29"/>
      <c r="D26" s="32" t="s">
        <v>10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>
        <v>0</v>
      </c>
      <c r="X26" s="4">
        <v>0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</row>
    <row r="27" spans="1:59" ht="13.5" thickBot="1">
      <c r="A27" s="81"/>
      <c r="B27" s="112" t="s">
        <v>65</v>
      </c>
      <c r="C27" s="33" t="s">
        <v>70</v>
      </c>
      <c r="D27" s="3" t="s">
        <v>9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>
        <v>0</v>
      </c>
      <c r="X27" s="4">
        <v>0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1:59" ht="13.5" thickBot="1">
      <c r="A28" s="81"/>
      <c r="B28" s="113"/>
      <c r="C28" s="34"/>
      <c r="D28" s="3" t="s">
        <v>10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>
        <v>0</v>
      </c>
      <c r="X28" s="4">
        <v>0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1:59" ht="13.5" thickBot="1">
      <c r="A29" s="81"/>
      <c r="B29" s="114" t="s">
        <v>67</v>
      </c>
      <c r="C29" s="31" t="s">
        <v>71</v>
      </c>
      <c r="D29" s="3" t="s">
        <v>9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>
        <v>0</v>
      </c>
      <c r="X29" s="4">
        <v>0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1:59" ht="13.5" thickBot="1">
      <c r="A30" s="81"/>
      <c r="B30" s="115"/>
      <c r="C30" s="21"/>
      <c r="D30" s="3" t="s">
        <v>10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>
        <v>0</v>
      </c>
      <c r="X30" s="4">
        <v>0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1:59" ht="13.5" thickBot="1">
      <c r="A31" s="81"/>
      <c r="B31" s="30"/>
      <c r="C31" s="27" t="s">
        <v>72</v>
      </c>
      <c r="D31" s="3" t="s">
        <v>9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>
        <v>0</v>
      </c>
      <c r="X31" s="4">
        <v>0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</row>
    <row r="32" spans="1:59" ht="13.5" thickBot="1">
      <c r="A32" s="81"/>
      <c r="B32" s="30" t="s">
        <v>69</v>
      </c>
      <c r="C32" s="27"/>
      <c r="D32" s="3" t="s">
        <v>10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>
        <v>0</v>
      </c>
      <c r="X32" s="4">
        <v>0</v>
      </c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ht="13.5" thickBot="1">
      <c r="A33" s="81"/>
      <c r="B33" s="110" t="s">
        <v>68</v>
      </c>
      <c r="C33" s="88" t="s">
        <v>73</v>
      </c>
      <c r="D33" s="3" t="s">
        <v>9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>
        <v>0</v>
      </c>
      <c r="X33" s="4">
        <v>0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</row>
    <row r="34" spans="1:59" ht="13.5" thickBot="1">
      <c r="A34" s="81"/>
      <c r="B34" s="111"/>
      <c r="C34" s="89"/>
      <c r="D34" s="3" t="s">
        <v>10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>
        <v>0</v>
      </c>
      <c r="X34" s="4">
        <v>0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</row>
    <row r="35" spans="1:59" ht="13.5" thickBot="1">
      <c r="A35" s="81"/>
      <c r="B35" s="67" t="s">
        <v>11</v>
      </c>
      <c r="C35" s="5" t="s">
        <v>12</v>
      </c>
      <c r="D35" s="1" t="s">
        <v>9</v>
      </c>
      <c r="E35" s="2">
        <v>15</v>
      </c>
      <c r="F35" s="2">
        <v>15</v>
      </c>
      <c r="G35" s="2">
        <v>15</v>
      </c>
      <c r="H35" s="2">
        <v>15</v>
      </c>
      <c r="I35" s="2">
        <v>15</v>
      </c>
      <c r="J35" s="2">
        <v>15</v>
      </c>
      <c r="K35" s="2">
        <v>15</v>
      </c>
      <c r="L35" s="2">
        <v>16</v>
      </c>
      <c r="M35" s="2">
        <v>18</v>
      </c>
      <c r="N35" s="2"/>
      <c r="O35" s="2"/>
      <c r="P35" s="2"/>
      <c r="Q35" s="2"/>
      <c r="R35" s="2"/>
      <c r="S35" s="2"/>
      <c r="T35" s="2"/>
      <c r="U35" s="2"/>
      <c r="V35" s="49">
        <f>V37+V39+V45+V47</f>
        <v>139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ht="13.5" thickBot="1">
      <c r="A36" s="81"/>
      <c r="B36" s="68"/>
      <c r="C36" s="6" t="s">
        <v>13</v>
      </c>
      <c r="D36" s="1" t="s">
        <v>10</v>
      </c>
      <c r="E36" s="2">
        <v>8</v>
      </c>
      <c r="F36" s="2">
        <v>8</v>
      </c>
      <c r="G36" s="2">
        <v>8</v>
      </c>
      <c r="H36" s="2">
        <v>8</v>
      </c>
      <c r="I36" s="2">
        <v>8</v>
      </c>
      <c r="J36" s="2">
        <v>8</v>
      </c>
      <c r="K36" s="2">
        <v>8</v>
      </c>
      <c r="L36" s="2">
        <v>6</v>
      </c>
      <c r="M36" s="2">
        <v>7</v>
      </c>
      <c r="N36" s="2"/>
      <c r="O36" s="2"/>
      <c r="P36" s="2"/>
      <c r="Q36" s="2"/>
      <c r="R36" s="2"/>
      <c r="S36" s="2"/>
      <c r="T36" s="2"/>
      <c r="U36" s="2"/>
      <c r="V36" s="2">
        <f>V38+V40+V46+V48</f>
        <v>69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ht="13.5" thickBot="1">
      <c r="A37" s="81"/>
      <c r="B37" s="63" t="s">
        <v>14</v>
      </c>
      <c r="C37" s="65" t="s">
        <v>90</v>
      </c>
      <c r="D37" s="3" t="s">
        <v>9</v>
      </c>
      <c r="E37" s="4">
        <v>4</v>
      </c>
      <c r="F37" s="4">
        <v>4</v>
      </c>
      <c r="G37" s="4">
        <v>4</v>
      </c>
      <c r="H37" s="4">
        <v>4</v>
      </c>
      <c r="I37" s="4">
        <v>4</v>
      </c>
      <c r="J37" s="4">
        <v>4</v>
      </c>
      <c r="K37" s="4">
        <v>4</v>
      </c>
      <c r="L37" s="4">
        <v>4</v>
      </c>
      <c r="M37" s="4">
        <v>4</v>
      </c>
      <c r="N37" s="4"/>
      <c r="O37" s="4"/>
      <c r="P37" s="4"/>
      <c r="Q37" s="4"/>
      <c r="R37" s="4"/>
      <c r="S37" s="4"/>
      <c r="T37" s="4"/>
      <c r="U37" s="4" t="s">
        <v>101</v>
      </c>
      <c r="V37" s="41">
        <v>36</v>
      </c>
      <c r="W37" s="4">
        <v>0</v>
      </c>
      <c r="X37" s="4">
        <v>0</v>
      </c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</row>
    <row r="38" spans="1:59" ht="13.5" thickBot="1">
      <c r="A38" s="81"/>
      <c r="B38" s="64"/>
      <c r="C38" s="66"/>
      <c r="D38" s="3" t="s">
        <v>10</v>
      </c>
      <c r="E38" s="4">
        <v>2</v>
      </c>
      <c r="F38" s="4">
        <v>2</v>
      </c>
      <c r="G38" s="4">
        <v>2</v>
      </c>
      <c r="H38" s="4">
        <v>2</v>
      </c>
      <c r="I38" s="4">
        <v>2</v>
      </c>
      <c r="J38" s="4">
        <v>2</v>
      </c>
      <c r="K38" s="4">
        <v>2</v>
      </c>
      <c r="L38" s="4">
        <v>2</v>
      </c>
      <c r="M38" s="4">
        <v>2</v>
      </c>
      <c r="N38" s="4"/>
      <c r="O38" s="4"/>
      <c r="P38" s="4"/>
      <c r="Q38" s="4"/>
      <c r="R38" s="4"/>
      <c r="S38" s="4"/>
      <c r="T38" s="4"/>
      <c r="U38" s="4"/>
      <c r="V38" s="4">
        <v>18</v>
      </c>
      <c r="W38" s="4">
        <v>0</v>
      </c>
      <c r="X38" s="4">
        <v>0</v>
      </c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</row>
    <row r="39" spans="1:59" ht="13.5" thickBot="1">
      <c r="A39" s="81"/>
      <c r="B39" s="63" t="s">
        <v>74</v>
      </c>
      <c r="C39" s="65" t="s">
        <v>91</v>
      </c>
      <c r="D39" s="3" t="s">
        <v>9</v>
      </c>
      <c r="E39" s="4">
        <v>4</v>
      </c>
      <c r="F39" s="4">
        <v>4</v>
      </c>
      <c r="G39" s="4">
        <v>4</v>
      </c>
      <c r="H39" s="4">
        <v>4</v>
      </c>
      <c r="I39" s="4">
        <v>4</v>
      </c>
      <c r="J39" s="4">
        <v>4</v>
      </c>
      <c r="K39" s="4">
        <v>4</v>
      </c>
      <c r="L39" s="4">
        <v>4</v>
      </c>
      <c r="M39" s="4">
        <v>6</v>
      </c>
      <c r="N39" s="4"/>
      <c r="O39" s="4"/>
      <c r="P39" s="4"/>
      <c r="Q39" s="4"/>
      <c r="R39" s="4"/>
      <c r="S39" s="4"/>
      <c r="T39" s="4"/>
      <c r="U39" s="4" t="s">
        <v>101</v>
      </c>
      <c r="V39" s="43">
        <v>38</v>
      </c>
      <c r="W39" s="4">
        <v>0</v>
      </c>
      <c r="X39" s="4">
        <v>0</v>
      </c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</row>
    <row r="40" spans="1:59" ht="13.5" thickBot="1">
      <c r="A40" s="81"/>
      <c r="B40" s="64"/>
      <c r="C40" s="66"/>
      <c r="D40" s="3" t="s">
        <v>10</v>
      </c>
      <c r="E40" s="4">
        <v>2</v>
      </c>
      <c r="F40" s="4">
        <v>2</v>
      </c>
      <c r="G40" s="4">
        <v>2</v>
      </c>
      <c r="H40" s="4">
        <v>2</v>
      </c>
      <c r="I40" s="4">
        <v>2</v>
      </c>
      <c r="J40" s="4">
        <v>2</v>
      </c>
      <c r="K40" s="4">
        <v>2</v>
      </c>
      <c r="L40" s="4">
        <v>2</v>
      </c>
      <c r="M40" s="4">
        <v>3</v>
      </c>
      <c r="N40" s="4"/>
      <c r="O40" s="4"/>
      <c r="P40" s="4"/>
      <c r="Q40" s="4"/>
      <c r="R40" s="4"/>
      <c r="S40" s="4"/>
      <c r="T40" s="4"/>
      <c r="U40" s="4"/>
      <c r="V40" s="4">
        <v>19</v>
      </c>
      <c r="W40" s="4">
        <v>0</v>
      </c>
      <c r="X40" s="4">
        <v>0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59" ht="13.5" thickBot="1">
      <c r="A41" s="81"/>
      <c r="B41" s="63" t="s">
        <v>75</v>
      </c>
      <c r="C41" s="65" t="s">
        <v>92</v>
      </c>
      <c r="D41" s="3" t="s">
        <v>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>
        <v>0</v>
      </c>
      <c r="X41" s="4">
        <v>0</v>
      </c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1:59" ht="13.5" thickBot="1">
      <c r="A42" s="81"/>
      <c r="B42" s="64"/>
      <c r="C42" s="66"/>
      <c r="D42" s="3" t="s">
        <v>10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>
        <v>0</v>
      </c>
      <c r="X42" s="4">
        <v>0</v>
      </c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</row>
    <row r="43" spans="1:59" ht="13.5" thickBot="1">
      <c r="A43" s="81"/>
      <c r="B43" s="63" t="s">
        <v>76</v>
      </c>
      <c r="C43" s="65" t="s">
        <v>93</v>
      </c>
      <c r="D43" s="3" t="s">
        <v>9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>
        <v>0</v>
      </c>
      <c r="X43" s="4">
        <v>0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1:59" ht="13.5" thickBot="1">
      <c r="A44" s="81"/>
      <c r="B44" s="64"/>
      <c r="C44" s="66"/>
      <c r="D44" s="3" t="s">
        <v>10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>
        <v>0</v>
      </c>
      <c r="X44" s="4">
        <v>0</v>
      </c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</row>
    <row r="45" spans="1:59" ht="13.5" thickBot="1">
      <c r="A45" s="81"/>
      <c r="B45" s="63" t="s">
        <v>77</v>
      </c>
      <c r="C45" s="65" t="s">
        <v>94</v>
      </c>
      <c r="D45" s="3" t="s">
        <v>9</v>
      </c>
      <c r="E45" s="4">
        <v>4</v>
      </c>
      <c r="F45" s="4">
        <v>4</v>
      </c>
      <c r="G45" s="4">
        <v>4</v>
      </c>
      <c r="H45" s="4">
        <v>4</v>
      </c>
      <c r="I45" s="4">
        <v>4</v>
      </c>
      <c r="J45" s="4">
        <v>4</v>
      </c>
      <c r="K45" s="4">
        <v>4</v>
      </c>
      <c r="L45" s="4">
        <v>4</v>
      </c>
      <c r="M45" s="4">
        <v>4</v>
      </c>
      <c r="N45" s="4"/>
      <c r="O45" s="4"/>
      <c r="P45" s="4"/>
      <c r="Q45" s="4"/>
      <c r="R45" s="4"/>
      <c r="S45" s="4"/>
      <c r="T45" s="4"/>
      <c r="U45" s="4" t="s">
        <v>101</v>
      </c>
      <c r="V45" s="41">
        <v>36</v>
      </c>
      <c r="W45" s="4">
        <v>0</v>
      </c>
      <c r="X45" s="4">
        <v>0</v>
      </c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</row>
    <row r="46" spans="1:59" ht="13.5" thickBot="1">
      <c r="A46" s="81"/>
      <c r="B46" s="64"/>
      <c r="C46" s="66"/>
      <c r="D46" s="3" t="s">
        <v>10</v>
      </c>
      <c r="E46" s="4">
        <v>2</v>
      </c>
      <c r="F46" s="4">
        <v>2</v>
      </c>
      <c r="G46" s="4">
        <v>2</v>
      </c>
      <c r="H46" s="4">
        <v>2</v>
      </c>
      <c r="I46" s="4">
        <v>2</v>
      </c>
      <c r="J46" s="4">
        <v>2</v>
      </c>
      <c r="K46" s="4">
        <v>2</v>
      </c>
      <c r="L46" s="4">
        <v>2</v>
      </c>
      <c r="M46" s="4">
        <v>2</v>
      </c>
      <c r="N46" s="4"/>
      <c r="O46" s="4"/>
      <c r="P46" s="4"/>
      <c r="Q46" s="4"/>
      <c r="R46" s="4"/>
      <c r="S46" s="4"/>
      <c r="T46" s="4"/>
      <c r="U46" s="4"/>
      <c r="V46" s="4">
        <v>18</v>
      </c>
      <c r="W46" s="4">
        <v>0</v>
      </c>
      <c r="X46" s="4">
        <v>0</v>
      </c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</row>
    <row r="47" spans="1:59" ht="13.5" thickBot="1">
      <c r="A47" s="81"/>
      <c r="B47" s="63" t="s">
        <v>79</v>
      </c>
      <c r="C47" s="65" t="s">
        <v>95</v>
      </c>
      <c r="D47" s="3" t="s">
        <v>9</v>
      </c>
      <c r="E47" s="4">
        <v>3</v>
      </c>
      <c r="F47" s="4">
        <v>3</v>
      </c>
      <c r="G47" s="4">
        <v>3</v>
      </c>
      <c r="H47" s="4">
        <v>3</v>
      </c>
      <c r="I47" s="4">
        <v>3</v>
      </c>
      <c r="J47" s="4">
        <v>3</v>
      </c>
      <c r="K47" s="4">
        <v>3</v>
      </c>
      <c r="L47" s="4">
        <v>4</v>
      </c>
      <c r="M47" s="4">
        <v>4</v>
      </c>
      <c r="N47" s="4"/>
      <c r="O47" s="4"/>
      <c r="P47" s="4"/>
      <c r="Q47" s="4"/>
      <c r="R47" s="4"/>
      <c r="S47" s="4"/>
      <c r="T47" s="4"/>
      <c r="U47" s="4" t="s">
        <v>101</v>
      </c>
      <c r="V47" s="41">
        <v>29</v>
      </c>
      <c r="W47" s="4">
        <v>0</v>
      </c>
      <c r="X47" s="4">
        <v>0</v>
      </c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</row>
    <row r="48" spans="1:59" ht="13.5" thickBot="1">
      <c r="A48" s="81"/>
      <c r="B48" s="64"/>
      <c r="C48" s="66"/>
      <c r="D48" s="3" t="s">
        <v>10</v>
      </c>
      <c r="E48" s="4">
        <v>2</v>
      </c>
      <c r="F48" s="4">
        <v>2</v>
      </c>
      <c r="G48" s="4">
        <v>2</v>
      </c>
      <c r="H48" s="4">
        <v>2</v>
      </c>
      <c r="I48" s="4">
        <v>2</v>
      </c>
      <c r="J48" s="4">
        <v>2</v>
      </c>
      <c r="K48" s="4">
        <v>2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>
        <v>14</v>
      </c>
      <c r="W48" s="4">
        <v>0</v>
      </c>
      <c r="X48" s="4">
        <v>0</v>
      </c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</row>
    <row r="49" spans="1:59" ht="13.5" thickBot="1">
      <c r="A49" s="81"/>
      <c r="B49" s="63" t="s">
        <v>78</v>
      </c>
      <c r="C49" s="65" t="s">
        <v>96</v>
      </c>
      <c r="D49" s="3" t="s">
        <v>9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>
        <v>0</v>
      </c>
      <c r="X49" s="4">
        <v>0</v>
      </c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</row>
    <row r="50" spans="1:59" ht="13.5" thickBot="1">
      <c r="A50" s="81"/>
      <c r="B50" s="64"/>
      <c r="C50" s="66"/>
      <c r="D50" s="3" t="s">
        <v>10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>
        <v>0</v>
      </c>
      <c r="X50" s="4">
        <v>0</v>
      </c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</row>
    <row r="51" spans="1:59" ht="13.5" thickBot="1">
      <c r="A51" s="81"/>
      <c r="B51" s="67" t="s">
        <v>15</v>
      </c>
      <c r="C51" s="5" t="s">
        <v>16</v>
      </c>
      <c r="D51" s="1" t="s">
        <v>9</v>
      </c>
      <c r="E51" s="50">
        <v>8</v>
      </c>
      <c r="F51" s="50">
        <v>8</v>
      </c>
      <c r="G51" s="50">
        <v>8</v>
      </c>
      <c r="H51" s="50">
        <v>8</v>
      </c>
      <c r="I51" s="50">
        <v>9</v>
      </c>
      <c r="J51" s="50">
        <v>9</v>
      </c>
      <c r="K51" s="50">
        <v>9</v>
      </c>
      <c r="L51" s="50">
        <v>9</v>
      </c>
      <c r="M51" s="50">
        <v>9</v>
      </c>
      <c r="N51" s="50">
        <v>36</v>
      </c>
      <c r="O51" s="50">
        <v>36</v>
      </c>
      <c r="P51" s="50">
        <v>36</v>
      </c>
      <c r="Q51" s="50">
        <v>36</v>
      </c>
      <c r="R51" s="50">
        <v>36</v>
      </c>
      <c r="S51" s="50">
        <v>36</v>
      </c>
      <c r="T51" s="50">
        <v>36</v>
      </c>
      <c r="U51" s="50"/>
      <c r="V51" s="49">
        <v>329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3.5" thickBot="1">
      <c r="A52" s="81"/>
      <c r="B52" s="68"/>
      <c r="C52" s="6" t="s">
        <v>13</v>
      </c>
      <c r="D52" s="1" t="s">
        <v>10</v>
      </c>
      <c r="E52" s="50">
        <v>4</v>
      </c>
      <c r="F52" s="50">
        <v>4</v>
      </c>
      <c r="G52" s="50">
        <v>4</v>
      </c>
      <c r="H52" s="50">
        <v>4</v>
      </c>
      <c r="I52" s="50">
        <v>4</v>
      </c>
      <c r="J52" s="50">
        <v>4</v>
      </c>
      <c r="K52" s="50">
        <v>4</v>
      </c>
      <c r="L52" s="50">
        <v>5</v>
      </c>
      <c r="M52" s="50">
        <v>5</v>
      </c>
      <c r="N52" s="50"/>
      <c r="O52" s="50"/>
      <c r="P52" s="50"/>
      <c r="Q52" s="50"/>
      <c r="R52" s="50"/>
      <c r="S52" s="50"/>
      <c r="T52" s="50"/>
      <c r="U52" s="50"/>
      <c r="V52" s="50">
        <v>38</v>
      </c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3.5" thickBot="1">
      <c r="A53" s="81"/>
      <c r="B53" s="67" t="s">
        <v>17</v>
      </c>
      <c r="C53" s="91" t="s">
        <v>18</v>
      </c>
      <c r="D53" s="1" t="s">
        <v>9</v>
      </c>
      <c r="E53" s="2">
        <v>8</v>
      </c>
      <c r="F53" s="2">
        <v>8</v>
      </c>
      <c r="G53" s="2">
        <v>8</v>
      </c>
      <c r="H53" s="2">
        <v>8</v>
      </c>
      <c r="I53" s="2">
        <v>9</v>
      </c>
      <c r="J53" s="2">
        <v>9</v>
      </c>
      <c r="K53" s="2">
        <v>9</v>
      </c>
      <c r="L53" s="2">
        <v>9</v>
      </c>
      <c r="M53" s="2">
        <v>9</v>
      </c>
      <c r="N53" s="2">
        <v>36</v>
      </c>
      <c r="O53" s="2">
        <v>36</v>
      </c>
      <c r="P53" s="2">
        <v>36</v>
      </c>
      <c r="Q53" s="2">
        <v>36</v>
      </c>
      <c r="R53" s="2">
        <v>36</v>
      </c>
      <c r="S53" s="2">
        <v>36</v>
      </c>
      <c r="T53" s="2">
        <v>36</v>
      </c>
      <c r="U53" s="2"/>
      <c r="V53" s="49">
        <v>329</v>
      </c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3.5" thickBot="1">
      <c r="A54" s="81"/>
      <c r="B54" s="68"/>
      <c r="C54" s="92"/>
      <c r="D54" s="1" t="s">
        <v>10</v>
      </c>
      <c r="E54" s="2">
        <v>4</v>
      </c>
      <c r="F54" s="2">
        <v>4</v>
      </c>
      <c r="G54" s="2">
        <v>4</v>
      </c>
      <c r="H54" s="2">
        <v>4</v>
      </c>
      <c r="I54" s="2">
        <v>4</v>
      </c>
      <c r="J54" s="2">
        <v>4</v>
      </c>
      <c r="K54" s="2">
        <v>4</v>
      </c>
      <c r="L54" s="2">
        <v>5</v>
      </c>
      <c r="M54" s="2">
        <v>5</v>
      </c>
      <c r="N54" s="2"/>
      <c r="O54" s="2"/>
      <c r="P54" s="2"/>
      <c r="Q54" s="2"/>
      <c r="R54" s="2"/>
      <c r="S54" s="2"/>
      <c r="T54" s="2"/>
      <c r="U54" s="2"/>
      <c r="V54" s="2">
        <v>38</v>
      </c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3.5" thickBot="1">
      <c r="A55" s="81"/>
      <c r="B55" s="67" t="s">
        <v>80</v>
      </c>
      <c r="C55" s="91"/>
      <c r="D55" s="1" t="s">
        <v>9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3.5" thickBot="1">
      <c r="A56" s="81"/>
      <c r="B56" s="68"/>
      <c r="C56" s="92"/>
      <c r="D56" s="1" t="s">
        <v>10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3.5" thickBot="1">
      <c r="A57" s="81"/>
      <c r="B57" s="63" t="s">
        <v>81</v>
      </c>
      <c r="C57" s="65"/>
      <c r="D57" s="3" t="s">
        <v>9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>
        <v>0</v>
      </c>
      <c r="X57" s="4">
        <v>0</v>
      </c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</row>
    <row r="58" spans="1:59" ht="13.5" thickBot="1">
      <c r="A58" s="81"/>
      <c r="B58" s="64"/>
      <c r="C58" s="66"/>
      <c r="D58" s="3" t="s">
        <v>10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>
        <v>0</v>
      </c>
      <c r="X58" s="4">
        <v>0</v>
      </c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</row>
    <row r="59" spans="1:59" ht="13.5" thickBot="1">
      <c r="A59" s="81"/>
      <c r="B59" s="63" t="s">
        <v>82</v>
      </c>
      <c r="C59" s="65"/>
      <c r="D59" s="3" t="s">
        <v>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>
        <v>0</v>
      </c>
      <c r="X59" s="4">
        <v>0</v>
      </c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</row>
    <row r="60" spans="1:59" ht="13.5" thickBot="1">
      <c r="A60" s="81"/>
      <c r="B60" s="64"/>
      <c r="C60" s="66"/>
      <c r="D60" s="3" t="s">
        <v>10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>
        <v>0</v>
      </c>
      <c r="X60" s="4">
        <v>0</v>
      </c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9" ht="13.5" thickBot="1">
      <c r="A61" s="81"/>
      <c r="B61" s="3" t="s">
        <v>83</v>
      </c>
      <c r="C61" s="4"/>
      <c r="D61" s="3" t="s">
        <v>9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>
        <v>0</v>
      </c>
      <c r="X61" s="4">
        <v>0</v>
      </c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</row>
    <row r="62" spans="1:59" ht="13.5" thickBot="1">
      <c r="A62" s="81"/>
      <c r="B62" s="3" t="s">
        <v>84</v>
      </c>
      <c r="C62" s="4"/>
      <c r="D62" s="3" t="s">
        <v>9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>
        <v>0</v>
      </c>
      <c r="X62" s="4">
        <v>0</v>
      </c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</row>
    <row r="63" spans="1:59" ht="13.5" thickBot="1">
      <c r="A63" s="81"/>
      <c r="B63" s="67" t="s">
        <v>85</v>
      </c>
      <c r="C63" s="91"/>
      <c r="D63" s="1" t="s">
        <v>9</v>
      </c>
      <c r="E63" s="2">
        <v>8</v>
      </c>
      <c r="F63" s="2">
        <v>8</v>
      </c>
      <c r="G63" s="2">
        <v>8</v>
      </c>
      <c r="H63" s="2">
        <v>8</v>
      </c>
      <c r="I63" s="2">
        <v>9</v>
      </c>
      <c r="J63" s="2">
        <v>9</v>
      </c>
      <c r="K63" s="2">
        <v>9</v>
      </c>
      <c r="L63" s="2">
        <v>9</v>
      </c>
      <c r="M63" s="2">
        <v>9</v>
      </c>
      <c r="N63" s="2">
        <v>36</v>
      </c>
      <c r="O63" s="2">
        <v>36</v>
      </c>
      <c r="P63" s="2">
        <v>36</v>
      </c>
      <c r="Q63" s="2">
        <v>36</v>
      </c>
      <c r="R63" s="2">
        <v>36</v>
      </c>
      <c r="S63" s="2">
        <v>36</v>
      </c>
      <c r="T63" s="2">
        <v>36</v>
      </c>
      <c r="U63" s="2"/>
      <c r="V63" s="49">
        <f>V65+V67+V68</f>
        <v>329</v>
      </c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3.5" thickBot="1">
      <c r="A64" s="81"/>
      <c r="B64" s="68"/>
      <c r="C64" s="92"/>
      <c r="D64" s="1" t="s">
        <v>10</v>
      </c>
      <c r="E64" s="2">
        <v>4</v>
      </c>
      <c r="F64" s="2">
        <v>4</v>
      </c>
      <c r="G64" s="2">
        <v>4</v>
      </c>
      <c r="H64" s="2">
        <v>4</v>
      </c>
      <c r="I64" s="2">
        <v>4</v>
      </c>
      <c r="J64" s="2">
        <v>4</v>
      </c>
      <c r="K64" s="2">
        <v>4</v>
      </c>
      <c r="L64" s="2">
        <v>5</v>
      </c>
      <c r="M64" s="2">
        <v>5</v>
      </c>
      <c r="N64" s="2"/>
      <c r="O64" s="2"/>
      <c r="P64" s="2"/>
      <c r="Q64" s="2"/>
      <c r="R64" s="2"/>
      <c r="S64" s="2"/>
      <c r="T64" s="2"/>
      <c r="U64" s="2"/>
      <c r="V64" s="2">
        <f>V66</f>
        <v>38</v>
      </c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13.5" thickBot="1">
      <c r="A65" s="81"/>
      <c r="B65" s="63" t="s">
        <v>86</v>
      </c>
      <c r="C65" s="65"/>
      <c r="D65" s="3" t="s">
        <v>9</v>
      </c>
      <c r="E65" s="4">
        <v>8</v>
      </c>
      <c r="F65" s="4">
        <v>8</v>
      </c>
      <c r="G65" s="4">
        <v>8</v>
      </c>
      <c r="H65" s="4">
        <v>8</v>
      </c>
      <c r="I65" s="4">
        <v>9</v>
      </c>
      <c r="J65" s="4">
        <v>9</v>
      </c>
      <c r="K65" s="4">
        <v>9</v>
      </c>
      <c r="L65" s="4">
        <v>9</v>
      </c>
      <c r="M65" s="4">
        <v>9</v>
      </c>
      <c r="N65" s="4"/>
      <c r="O65" s="4"/>
      <c r="P65" s="4"/>
      <c r="Q65" s="4"/>
      <c r="R65" s="4"/>
      <c r="S65" s="4"/>
      <c r="T65" s="4"/>
      <c r="U65" s="4"/>
      <c r="V65" s="41">
        <v>77</v>
      </c>
      <c r="W65" s="4">
        <v>0</v>
      </c>
      <c r="X65" s="4">
        <v>0</v>
      </c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</row>
    <row r="66" spans="1:59" ht="13.5" thickBot="1">
      <c r="A66" s="81"/>
      <c r="B66" s="64"/>
      <c r="C66" s="66"/>
      <c r="D66" s="3" t="s">
        <v>10</v>
      </c>
      <c r="E66" s="4">
        <v>4</v>
      </c>
      <c r="F66" s="4">
        <v>4</v>
      </c>
      <c r="G66" s="4">
        <v>4</v>
      </c>
      <c r="H66" s="4">
        <v>4</v>
      </c>
      <c r="I66" s="4">
        <v>4</v>
      </c>
      <c r="J66" s="4">
        <v>4</v>
      </c>
      <c r="K66" s="4">
        <v>4</v>
      </c>
      <c r="L66" s="4">
        <v>5</v>
      </c>
      <c r="M66" s="4">
        <v>5</v>
      </c>
      <c r="N66" s="4"/>
      <c r="O66" s="4"/>
      <c r="P66" s="4"/>
      <c r="Q66" s="4"/>
      <c r="R66" s="4"/>
      <c r="S66" s="4"/>
      <c r="T66" s="4"/>
      <c r="U66" s="4"/>
      <c r="V66" s="4">
        <v>38</v>
      </c>
      <c r="W66" s="4">
        <v>0</v>
      </c>
      <c r="X66" s="4">
        <v>0</v>
      </c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</row>
    <row r="67" spans="1:59" ht="13.5" thickBot="1">
      <c r="A67" s="81"/>
      <c r="B67" s="3" t="s">
        <v>19</v>
      </c>
      <c r="C67" s="4"/>
      <c r="D67" s="3" t="s">
        <v>9</v>
      </c>
      <c r="E67" s="4"/>
      <c r="F67" s="4"/>
      <c r="G67" s="4"/>
      <c r="H67" s="4"/>
      <c r="I67" s="4"/>
      <c r="J67" s="4"/>
      <c r="K67" s="4"/>
      <c r="L67" s="4"/>
      <c r="M67" s="4"/>
      <c r="N67" s="4">
        <v>36</v>
      </c>
      <c r="O67" s="4">
        <v>36</v>
      </c>
      <c r="P67" s="4">
        <v>36</v>
      </c>
      <c r="Q67" s="4"/>
      <c r="R67" s="4"/>
      <c r="S67" s="4"/>
      <c r="T67" s="4"/>
      <c r="U67" s="4"/>
      <c r="V67" s="41">
        <v>108</v>
      </c>
      <c r="W67" s="4">
        <v>0</v>
      </c>
      <c r="X67" s="4">
        <v>0</v>
      </c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</row>
    <row r="68" spans="1:59" ht="13.5" thickBot="1">
      <c r="A68" s="81"/>
      <c r="B68" s="3" t="s">
        <v>20</v>
      </c>
      <c r="C68" s="4"/>
      <c r="D68" s="3" t="s">
        <v>9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>
        <v>36</v>
      </c>
      <c r="R68" s="4">
        <v>36</v>
      </c>
      <c r="S68" s="4">
        <v>36</v>
      </c>
      <c r="T68" s="4">
        <v>36</v>
      </c>
      <c r="U68" s="4"/>
      <c r="V68" s="41">
        <v>144</v>
      </c>
      <c r="W68" s="4">
        <v>0</v>
      </c>
      <c r="X68" s="4">
        <v>0</v>
      </c>
      <c r="Y68" s="4">
        <v>36</v>
      </c>
      <c r="Z68" s="4">
        <v>36</v>
      </c>
      <c r="AA68" s="41" t="s">
        <v>104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</row>
    <row r="69" spans="1:59" ht="13.5" thickBot="1">
      <c r="A69" s="81"/>
      <c r="B69" s="67" t="s">
        <v>21</v>
      </c>
      <c r="C69" s="5" t="s">
        <v>22</v>
      </c>
      <c r="D69" s="1" t="s">
        <v>9</v>
      </c>
      <c r="E69" s="2">
        <v>4</v>
      </c>
      <c r="F69" s="2">
        <v>4</v>
      </c>
      <c r="G69" s="2">
        <v>4</v>
      </c>
      <c r="H69" s="2">
        <v>4</v>
      </c>
      <c r="I69" s="2">
        <v>4</v>
      </c>
      <c r="J69" s="2">
        <v>4</v>
      </c>
      <c r="K69" s="2">
        <v>4</v>
      </c>
      <c r="L69" s="2">
        <v>6</v>
      </c>
      <c r="M69" s="2">
        <v>6</v>
      </c>
      <c r="N69" s="2"/>
      <c r="O69" s="2"/>
      <c r="P69" s="2"/>
      <c r="Q69" s="2"/>
      <c r="R69" s="2"/>
      <c r="S69" s="2"/>
      <c r="T69" s="2"/>
      <c r="U69" s="2"/>
      <c r="V69" s="49">
        <v>40</v>
      </c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3.5" thickBot="1">
      <c r="A70" s="81"/>
      <c r="B70" s="68"/>
      <c r="C70" s="6" t="s">
        <v>13</v>
      </c>
      <c r="D70" s="1" t="s">
        <v>10</v>
      </c>
      <c r="E70" s="2">
        <v>4</v>
      </c>
      <c r="F70" s="2">
        <v>4</v>
      </c>
      <c r="G70" s="2">
        <v>4</v>
      </c>
      <c r="H70" s="2">
        <v>4</v>
      </c>
      <c r="I70" s="2">
        <v>4</v>
      </c>
      <c r="J70" s="2">
        <v>4</v>
      </c>
      <c r="K70" s="2">
        <v>4</v>
      </c>
      <c r="L70" s="2">
        <v>6</v>
      </c>
      <c r="M70" s="2">
        <v>6</v>
      </c>
      <c r="N70" s="2"/>
      <c r="O70" s="2"/>
      <c r="P70" s="2"/>
      <c r="Q70" s="2"/>
      <c r="R70" s="2"/>
      <c r="S70" s="2"/>
      <c r="T70" s="2"/>
      <c r="U70" s="2"/>
      <c r="V70" s="2">
        <v>40</v>
      </c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2.75">
      <c r="A71" s="81"/>
      <c r="B71" s="93" t="s">
        <v>23</v>
      </c>
      <c r="C71" s="94"/>
      <c r="D71" s="95"/>
      <c r="E71" s="99">
        <v>36</v>
      </c>
      <c r="F71" s="99">
        <v>36</v>
      </c>
      <c r="G71" s="99">
        <v>36</v>
      </c>
      <c r="H71" s="99">
        <v>36</v>
      </c>
      <c r="I71" s="99">
        <v>36</v>
      </c>
      <c r="J71" s="99">
        <v>36</v>
      </c>
      <c r="K71" s="99">
        <v>36</v>
      </c>
      <c r="L71" s="99">
        <v>36</v>
      </c>
      <c r="M71" s="99">
        <v>36</v>
      </c>
      <c r="N71" s="99">
        <v>36</v>
      </c>
      <c r="O71" s="99">
        <v>36</v>
      </c>
      <c r="P71" s="99">
        <v>36</v>
      </c>
      <c r="Q71" s="99">
        <v>36</v>
      </c>
      <c r="R71" s="99">
        <v>36</v>
      </c>
      <c r="S71" s="99">
        <v>36</v>
      </c>
      <c r="T71" s="99">
        <v>36</v>
      </c>
      <c r="U71" s="99"/>
      <c r="V71" s="23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12"/>
    </row>
    <row r="72" spans="1:59" ht="13.5" thickBot="1">
      <c r="A72" s="81"/>
      <c r="B72" s="96" t="s">
        <v>24</v>
      </c>
      <c r="C72" s="97"/>
      <c r="D72" s="98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56">
        <f>V51+V35+V9+V69</f>
        <v>576</v>
      </c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3"/>
    </row>
    <row r="73" spans="1:59" ht="13.5" thickBot="1">
      <c r="A73" s="81"/>
      <c r="B73" s="101" t="s">
        <v>25</v>
      </c>
      <c r="C73" s="102"/>
      <c r="D73" s="103"/>
      <c r="E73" s="2">
        <v>18</v>
      </c>
      <c r="F73" s="2">
        <v>18</v>
      </c>
      <c r="G73" s="2">
        <v>18</v>
      </c>
      <c r="H73" s="2">
        <v>18</v>
      </c>
      <c r="I73" s="2">
        <v>18</v>
      </c>
      <c r="J73" s="2">
        <v>18</v>
      </c>
      <c r="K73" s="2">
        <v>18</v>
      </c>
      <c r="L73" s="2">
        <v>18</v>
      </c>
      <c r="M73" s="2">
        <v>18</v>
      </c>
      <c r="N73" s="2"/>
      <c r="O73" s="2"/>
      <c r="P73" s="2"/>
      <c r="Q73" s="2"/>
      <c r="R73" s="2"/>
      <c r="S73" s="2"/>
      <c r="T73" s="2"/>
      <c r="U73" s="2"/>
      <c r="V73" s="2">
        <f>V70+V52+V36+V10</f>
        <v>162</v>
      </c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3.5" thickBot="1">
      <c r="A74" s="83"/>
      <c r="B74" s="101" t="s">
        <v>26</v>
      </c>
      <c r="C74" s="102"/>
      <c r="D74" s="103"/>
      <c r="E74" s="2">
        <v>54</v>
      </c>
      <c r="F74" s="2">
        <v>54</v>
      </c>
      <c r="G74" s="2">
        <v>54</v>
      </c>
      <c r="H74" s="2">
        <v>54</v>
      </c>
      <c r="I74" s="2">
        <v>54</v>
      </c>
      <c r="J74" s="2">
        <v>54</v>
      </c>
      <c r="K74" s="2">
        <v>54</v>
      </c>
      <c r="L74" s="2">
        <v>54</v>
      </c>
      <c r="M74" s="2">
        <v>54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</sheetData>
  <sheetProtection/>
  <mergeCells count="120">
    <mergeCell ref="F1:H1"/>
    <mergeCell ref="J1:M1"/>
    <mergeCell ref="N1:Q1"/>
    <mergeCell ref="S1:U1"/>
    <mergeCell ref="A1:A8"/>
    <mergeCell ref="B1:B8"/>
    <mergeCell ref="C1:C8"/>
    <mergeCell ref="D1:D8"/>
    <mergeCell ref="AT1:AV1"/>
    <mergeCell ref="AX1:BA1"/>
    <mergeCell ref="BB1:BE1"/>
    <mergeCell ref="X1:AA1"/>
    <mergeCell ref="AC1:AE1"/>
    <mergeCell ref="AG1:AI1"/>
    <mergeCell ref="AK1:AM1"/>
    <mergeCell ref="B11:B12"/>
    <mergeCell ref="B13:B14"/>
    <mergeCell ref="B15:B16"/>
    <mergeCell ref="B17:B18"/>
    <mergeCell ref="BG1:BG8"/>
    <mergeCell ref="E2:BF2"/>
    <mergeCell ref="E7:BF7"/>
    <mergeCell ref="B9:B10"/>
    <mergeCell ref="C9:C10"/>
    <mergeCell ref="AO1:AR1"/>
    <mergeCell ref="B19:B20"/>
    <mergeCell ref="B21:B22"/>
    <mergeCell ref="B23:B24"/>
    <mergeCell ref="A25:A74"/>
    <mergeCell ref="B25:B26"/>
    <mergeCell ref="B27:B28"/>
    <mergeCell ref="B29:B30"/>
    <mergeCell ref="B33:B34"/>
    <mergeCell ref="B39:B40"/>
    <mergeCell ref="B45:B46"/>
    <mergeCell ref="C39:C40"/>
    <mergeCell ref="B41:B42"/>
    <mergeCell ref="C41:C42"/>
    <mergeCell ref="B43:B44"/>
    <mergeCell ref="C43:C44"/>
    <mergeCell ref="C33:C34"/>
    <mergeCell ref="B35:B36"/>
    <mergeCell ref="B37:B38"/>
    <mergeCell ref="C37:C38"/>
    <mergeCell ref="B51:B52"/>
    <mergeCell ref="B53:B54"/>
    <mergeCell ref="C53:C54"/>
    <mergeCell ref="B55:B56"/>
    <mergeCell ref="C55:C56"/>
    <mergeCell ref="C45:C46"/>
    <mergeCell ref="B47:B48"/>
    <mergeCell ref="C47:C48"/>
    <mergeCell ref="B49:B50"/>
    <mergeCell ref="C49:C50"/>
    <mergeCell ref="B63:B64"/>
    <mergeCell ref="C63:C64"/>
    <mergeCell ref="B65:B66"/>
    <mergeCell ref="C65:C66"/>
    <mergeCell ref="B57:B58"/>
    <mergeCell ref="C57:C58"/>
    <mergeCell ref="B59:B60"/>
    <mergeCell ref="C59:C60"/>
    <mergeCell ref="G71:G72"/>
    <mergeCell ref="H71:H72"/>
    <mergeCell ref="I71:I72"/>
    <mergeCell ref="J71:J72"/>
    <mergeCell ref="B69:B70"/>
    <mergeCell ref="B71:D71"/>
    <mergeCell ref="E71:E72"/>
    <mergeCell ref="F71:F72"/>
    <mergeCell ref="O71:O72"/>
    <mergeCell ref="P71:P72"/>
    <mergeCell ref="Q71:Q72"/>
    <mergeCell ref="R71:R72"/>
    <mergeCell ref="K71:K72"/>
    <mergeCell ref="L71:L72"/>
    <mergeCell ref="M71:M72"/>
    <mergeCell ref="N71:N72"/>
    <mergeCell ref="X71:X72"/>
    <mergeCell ref="Y71:Y72"/>
    <mergeCell ref="Z71:Z72"/>
    <mergeCell ref="AA71:AA72"/>
    <mergeCell ref="S71:S72"/>
    <mergeCell ref="T71:T72"/>
    <mergeCell ref="U71:U72"/>
    <mergeCell ref="W71:W72"/>
    <mergeCell ref="AF71:AF72"/>
    <mergeCell ref="AG71:AG72"/>
    <mergeCell ref="AH71:AH72"/>
    <mergeCell ref="AI71:AI72"/>
    <mergeCell ref="AB71:AB72"/>
    <mergeCell ref="AC71:AC72"/>
    <mergeCell ref="AD71:AD72"/>
    <mergeCell ref="AE71:AE72"/>
    <mergeCell ref="AP71:AP72"/>
    <mergeCell ref="AQ71:AQ72"/>
    <mergeCell ref="AJ71:AJ72"/>
    <mergeCell ref="AK71:AK72"/>
    <mergeCell ref="AL71:AL72"/>
    <mergeCell ref="AM71:AM72"/>
    <mergeCell ref="BF71:BF72"/>
    <mergeCell ref="B72:D72"/>
    <mergeCell ref="AZ71:AZ72"/>
    <mergeCell ref="BA71:BA72"/>
    <mergeCell ref="BB71:BB72"/>
    <mergeCell ref="BC71:BC72"/>
    <mergeCell ref="AV71:AV72"/>
    <mergeCell ref="AW71:AW72"/>
    <mergeCell ref="AX71:AX72"/>
    <mergeCell ref="AY71:AY72"/>
    <mergeCell ref="B73:D73"/>
    <mergeCell ref="B74:D74"/>
    <mergeCell ref="BD71:BD72"/>
    <mergeCell ref="BE71:BE72"/>
    <mergeCell ref="AR71:AR72"/>
    <mergeCell ref="AS71:AS72"/>
    <mergeCell ref="AT71:AT72"/>
    <mergeCell ref="AU71:AU72"/>
    <mergeCell ref="AN71:AN72"/>
    <mergeCell ref="AO71:AO7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</dc:creator>
  <cp:keywords/>
  <dc:description/>
  <cp:lastModifiedBy>Home</cp:lastModifiedBy>
  <cp:lastPrinted>2017-02-18T10:18:41Z</cp:lastPrinted>
  <dcterms:created xsi:type="dcterms:W3CDTF">2011-11-03T04:55:59Z</dcterms:created>
  <dcterms:modified xsi:type="dcterms:W3CDTF">2017-02-18T10:18:47Z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